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  <externalReference r:id="rId4"/>
    <externalReference r:id="rId5"/>
  </externalReferences>
  <calcPr calcId="144525" refMode="R1C1"/>
</workbook>
</file>

<file path=xl/calcChain.xml><?xml version="1.0" encoding="utf-8"?>
<calcChain xmlns="http://schemas.openxmlformats.org/spreadsheetml/2006/main">
  <c r="H56" i="1" l="1"/>
  <c r="I56" i="1"/>
  <c r="J56" i="1"/>
  <c r="K56" i="1"/>
  <c r="H113" i="1"/>
  <c r="I113" i="1"/>
  <c r="J113" i="1"/>
  <c r="K113" i="1"/>
  <c r="H161" i="1"/>
  <c r="I161" i="1"/>
  <c r="J161" i="1"/>
  <c r="K161" i="1"/>
  <c r="H137" i="1"/>
  <c r="I137" i="1"/>
  <c r="J137" i="1"/>
  <c r="K137" i="1"/>
  <c r="G137" i="1"/>
  <c r="H66" i="1"/>
  <c r="I66" i="1"/>
  <c r="J66" i="1"/>
  <c r="K66" i="1"/>
  <c r="G66" i="1"/>
  <c r="J148" i="1"/>
  <c r="K148" i="1"/>
  <c r="B149" i="1"/>
  <c r="J149" i="1"/>
  <c r="K149" i="1"/>
  <c r="L149" i="1"/>
  <c r="B150" i="1"/>
  <c r="J150" i="1"/>
  <c r="K150" i="1"/>
  <c r="L150" i="1"/>
  <c r="B151" i="1"/>
  <c r="J151" i="1"/>
  <c r="K151" i="1"/>
  <c r="L151" i="1"/>
  <c r="B152" i="1"/>
  <c r="J152" i="1"/>
  <c r="K152" i="1"/>
  <c r="L152" i="1"/>
  <c r="B153" i="1"/>
  <c r="J153" i="1"/>
  <c r="K153" i="1"/>
  <c r="L153" i="1"/>
  <c r="B154" i="1"/>
  <c r="J154" i="1"/>
  <c r="K154" i="1"/>
  <c r="L154" i="1"/>
  <c r="B155" i="1"/>
  <c r="J155" i="1"/>
  <c r="K155" i="1"/>
  <c r="L155" i="1"/>
  <c r="B156" i="1"/>
  <c r="J156" i="1"/>
  <c r="K156" i="1"/>
  <c r="L156" i="1"/>
  <c r="B157" i="1"/>
  <c r="J157" i="1"/>
  <c r="K157" i="1"/>
  <c r="L157" i="1"/>
  <c r="B158" i="1"/>
  <c r="J158" i="1"/>
  <c r="K158" i="1"/>
  <c r="L158" i="1"/>
  <c r="B159" i="1"/>
  <c r="J159" i="1"/>
  <c r="K159" i="1"/>
  <c r="L159" i="1"/>
  <c r="B160" i="1"/>
  <c r="J160" i="1"/>
  <c r="K160" i="1"/>
  <c r="L160" i="1"/>
  <c r="H55" i="1"/>
  <c r="I55" i="1"/>
  <c r="J55" i="1"/>
  <c r="K55" i="1"/>
  <c r="B55" i="1"/>
  <c r="H54" i="1"/>
  <c r="I54" i="1"/>
  <c r="J54" i="1"/>
  <c r="K54" i="1"/>
  <c r="B27" i="1"/>
  <c r="J52" i="1" l="1"/>
  <c r="H28" i="1"/>
  <c r="I28" i="1"/>
  <c r="J28" i="1"/>
  <c r="K28" i="1"/>
  <c r="K52" i="1" l="1"/>
  <c r="J53" i="1"/>
  <c r="K53" i="1"/>
  <c r="J51" i="1"/>
  <c r="K51" i="1"/>
  <c r="J48" i="1"/>
  <c r="K48" i="1"/>
  <c r="J49" i="1"/>
  <c r="K49" i="1"/>
  <c r="J50" i="1"/>
  <c r="K50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C34" i="1"/>
  <c r="D34" i="1"/>
  <c r="E34" i="1"/>
  <c r="F34" i="1"/>
  <c r="G34" i="1"/>
  <c r="I34" i="1"/>
  <c r="C35" i="1"/>
  <c r="D35" i="1"/>
  <c r="E35" i="1"/>
  <c r="F35" i="1"/>
  <c r="G35" i="1"/>
  <c r="I35" i="1"/>
  <c r="C36" i="1"/>
  <c r="D36" i="1"/>
  <c r="E36" i="1"/>
  <c r="F36" i="1"/>
  <c r="G36" i="1"/>
  <c r="I36" i="1"/>
  <c r="C37" i="1"/>
  <c r="D37" i="1"/>
  <c r="E37" i="1"/>
  <c r="F37" i="1"/>
  <c r="G37" i="1"/>
  <c r="I37" i="1"/>
  <c r="C38" i="1"/>
  <c r="D38" i="1"/>
  <c r="E38" i="1"/>
  <c r="F38" i="1"/>
  <c r="G38" i="1"/>
  <c r="I38" i="1"/>
  <c r="C39" i="1"/>
  <c r="D39" i="1"/>
  <c r="E39" i="1"/>
  <c r="F39" i="1"/>
  <c r="G39" i="1"/>
  <c r="I39" i="1"/>
  <c r="C40" i="1"/>
  <c r="D40" i="1"/>
  <c r="E40" i="1"/>
  <c r="F40" i="1"/>
  <c r="G40" i="1"/>
  <c r="I40" i="1"/>
  <c r="C41" i="1"/>
  <c r="D41" i="1"/>
  <c r="E41" i="1"/>
  <c r="F41" i="1"/>
  <c r="G41" i="1"/>
  <c r="I41" i="1"/>
  <c r="C42" i="1"/>
  <c r="D42" i="1"/>
  <c r="E42" i="1"/>
  <c r="F42" i="1"/>
  <c r="G42" i="1"/>
  <c r="I42" i="1"/>
  <c r="C43" i="1"/>
  <c r="D43" i="1"/>
  <c r="E43" i="1"/>
  <c r="F43" i="1"/>
  <c r="G43" i="1"/>
  <c r="I43" i="1"/>
  <c r="C44" i="1"/>
  <c r="D44" i="1"/>
  <c r="E44" i="1"/>
  <c r="F44" i="1"/>
  <c r="G44" i="1"/>
  <c r="I44" i="1"/>
  <c r="C45" i="1"/>
  <c r="D45" i="1"/>
  <c r="E45" i="1"/>
  <c r="F45" i="1"/>
  <c r="G45" i="1"/>
  <c r="I45" i="1"/>
  <c r="B47" i="1" l="1"/>
  <c r="B46" i="1"/>
  <c r="L46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K63" i="1" l="1"/>
  <c r="I14" i="1"/>
  <c r="J61" i="1"/>
  <c r="K61" i="1"/>
  <c r="J62" i="1"/>
  <c r="K62" i="1"/>
  <c r="H90" i="1"/>
  <c r="J90" i="1" s="1"/>
  <c r="G90" i="1"/>
  <c r="F90" i="1"/>
  <c r="D90" i="1"/>
  <c r="B90" i="1"/>
  <c r="B89" i="1"/>
  <c r="B91" i="1"/>
  <c r="K146" i="1" l="1"/>
  <c r="K144" i="1"/>
  <c r="K142" i="1"/>
  <c r="K140" i="1"/>
  <c r="K138" i="1"/>
  <c r="K135" i="1"/>
  <c r="K133" i="1"/>
  <c r="K131" i="1"/>
  <c r="K129" i="1"/>
  <c r="K127" i="1"/>
  <c r="K125" i="1"/>
  <c r="K123" i="1"/>
  <c r="K121" i="1"/>
  <c r="K119" i="1"/>
  <c r="K117" i="1"/>
  <c r="K115" i="1"/>
  <c r="K111" i="1"/>
  <c r="K109" i="1"/>
  <c r="K107" i="1"/>
  <c r="K105" i="1"/>
  <c r="K103" i="1"/>
  <c r="K101" i="1"/>
  <c r="K99" i="1"/>
  <c r="K97" i="1"/>
  <c r="K95" i="1"/>
  <c r="K93" i="1"/>
  <c r="K91" i="1"/>
  <c r="K89" i="1"/>
  <c r="K87" i="1"/>
  <c r="K85" i="1"/>
  <c r="K83" i="1"/>
  <c r="K81" i="1"/>
  <c r="K79" i="1"/>
  <c r="K77" i="1"/>
  <c r="K75" i="1"/>
  <c r="K73" i="1"/>
  <c r="K71" i="1"/>
  <c r="K69" i="1"/>
  <c r="K67" i="1"/>
  <c r="K64" i="1"/>
  <c r="K147" i="1"/>
  <c r="K145" i="1"/>
  <c r="K143" i="1"/>
  <c r="K141" i="1"/>
  <c r="K139" i="1"/>
  <c r="K136" i="1"/>
  <c r="K134" i="1"/>
  <c r="K132" i="1"/>
  <c r="K130" i="1"/>
  <c r="K128" i="1"/>
  <c r="K126" i="1"/>
  <c r="K124" i="1"/>
  <c r="K122" i="1"/>
  <c r="K120" i="1"/>
  <c r="K118" i="1"/>
  <c r="K116" i="1"/>
  <c r="K114" i="1"/>
  <c r="K112" i="1"/>
  <c r="K110" i="1"/>
  <c r="K108" i="1"/>
  <c r="K106" i="1"/>
  <c r="K104" i="1"/>
  <c r="K102" i="1"/>
  <c r="K100" i="1"/>
  <c r="K98" i="1"/>
  <c r="K96" i="1"/>
  <c r="K94" i="1"/>
  <c r="K92" i="1"/>
  <c r="K90" i="1"/>
  <c r="K88" i="1"/>
  <c r="K86" i="1"/>
  <c r="K84" i="1"/>
  <c r="K82" i="1"/>
  <c r="K80" i="1"/>
  <c r="K78" i="1"/>
  <c r="K76" i="1"/>
  <c r="K74" i="1"/>
  <c r="K72" i="1"/>
  <c r="K70" i="1"/>
  <c r="K68" i="1"/>
  <c r="K65" i="1"/>
  <c r="L34" i="1"/>
  <c r="L35" i="1"/>
  <c r="L36" i="1"/>
  <c r="L37" i="1"/>
  <c r="L38" i="1"/>
  <c r="L39" i="1"/>
  <c r="L40" i="1"/>
  <c r="L41" i="1"/>
  <c r="L42" i="1"/>
  <c r="L43" i="1"/>
  <c r="L44" i="1"/>
  <c r="L45" i="1"/>
  <c r="L138" i="1"/>
  <c r="L139" i="1"/>
  <c r="L140" i="1"/>
  <c r="L141" i="1"/>
  <c r="L142" i="1"/>
  <c r="L143" i="1"/>
  <c r="L144" i="1"/>
  <c r="L145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47" i="1" s="1"/>
  <c r="L134" i="1"/>
  <c r="L135" i="1"/>
  <c r="L136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61" i="1"/>
  <c r="L62" i="1"/>
  <c r="L57" i="1"/>
  <c r="L58" i="1"/>
  <c r="L59" i="1"/>
  <c r="L60" i="1"/>
  <c r="L51" i="1"/>
  <c r="L52" i="1"/>
  <c r="L53" i="1"/>
  <c r="L50" i="1"/>
  <c r="L48" i="1"/>
  <c r="L49" i="1"/>
  <c r="L47" i="1"/>
  <c r="L33" i="1"/>
  <c r="L19" i="1"/>
  <c r="L29" i="1" s="1"/>
  <c r="L18" i="1"/>
  <c r="B34" i="1"/>
  <c r="B35" i="1"/>
  <c r="B36" i="1"/>
  <c r="B37" i="1"/>
  <c r="B38" i="1"/>
  <c r="B39" i="1"/>
  <c r="B40" i="1"/>
  <c r="B41" i="1"/>
  <c r="B42" i="1"/>
  <c r="B43" i="1"/>
  <c r="B44" i="1"/>
  <c r="B45" i="1"/>
  <c r="B147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3" i="1"/>
  <c r="B144" i="1"/>
  <c r="B145" i="1"/>
  <c r="B112" i="1"/>
  <c r="C112" i="1"/>
  <c r="B57" i="1"/>
  <c r="B58" i="1"/>
  <c r="B59" i="1"/>
  <c r="B60" i="1"/>
  <c r="B61" i="1"/>
  <c r="B62" i="1"/>
  <c r="B63" i="1"/>
  <c r="B64" i="1"/>
  <c r="B65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52" i="1"/>
  <c r="B53" i="1"/>
  <c r="B51" i="1"/>
  <c r="B48" i="1"/>
  <c r="B49" i="1"/>
  <c r="B50" i="1"/>
  <c r="B29" i="1"/>
  <c r="B30" i="1"/>
  <c r="B31" i="1"/>
  <c r="B32" i="1"/>
  <c r="B33" i="1"/>
  <c r="B17" i="1"/>
  <c r="B18" i="1"/>
  <c r="B19" i="1"/>
  <c r="B20" i="1"/>
  <c r="B21" i="1"/>
  <c r="B22" i="1"/>
  <c r="B23" i="1"/>
  <c r="B24" i="1"/>
  <c r="B25" i="1"/>
  <c r="B26" i="1"/>
  <c r="L73" i="1" l="1"/>
  <c r="L89" i="1"/>
  <c r="L112" i="1" s="1"/>
  <c r="L27" i="1"/>
  <c r="L23" i="1"/>
  <c r="L32" i="1"/>
  <c r="L25" i="1"/>
  <c r="L21" i="1"/>
  <c r="L30" i="1"/>
  <c r="L70" i="1"/>
  <c r="L68" i="1"/>
  <c r="L65" i="1"/>
  <c r="L63" i="1"/>
  <c r="L88" i="1"/>
  <c r="L86" i="1"/>
  <c r="L84" i="1"/>
  <c r="L82" i="1"/>
  <c r="L80" i="1"/>
  <c r="L78" i="1"/>
  <c r="L76" i="1"/>
  <c r="L74" i="1"/>
  <c r="L72" i="1"/>
  <c r="L26" i="1"/>
  <c r="L24" i="1"/>
  <c r="L22" i="1"/>
  <c r="L20" i="1"/>
  <c r="L31" i="1"/>
  <c r="L71" i="1"/>
  <c r="L69" i="1"/>
  <c r="L67" i="1"/>
  <c r="L64" i="1"/>
  <c r="L87" i="1"/>
  <c r="L85" i="1"/>
  <c r="L83" i="1"/>
  <c r="L81" i="1"/>
  <c r="L79" i="1"/>
  <c r="L77" i="1"/>
  <c r="L75" i="1"/>
  <c r="L16" i="1"/>
  <c r="L17" i="1"/>
  <c r="L15" i="1"/>
</calcChain>
</file>

<file path=xl/sharedStrings.xml><?xml version="1.0" encoding="utf-8"?>
<sst xmlns="http://schemas.openxmlformats.org/spreadsheetml/2006/main" count="283" uniqueCount="166">
  <si>
    <t>Ведомость по основным средствам</t>
  </si>
  <si>
    <t>Группировки строк: Счет; КФО; КПС; МОЛ; Подразделение; 
Дополнительные поля: ОС; Инвентарный номер; Дата принятия к учету; Состояние; Мес. норма %; Срок полезного использо вания (мес.); Процент износа; Дата ввода в эксплуатацию; 
Показатели: Балансовая стоимость; Кол-во; Сумма амортизации; Остаточная стоимость;</t>
  </si>
  <si>
    <t>Счет</t>
  </si>
  <si>
    <t>Балансовая стоимость</t>
  </si>
  <si>
    <t>Кол-во</t>
  </si>
  <si>
    <t>Сумма амортизации</t>
  </si>
  <si>
    <t>Остаточная стоимость</t>
  </si>
  <si>
    <t>КФО</t>
  </si>
  <si>
    <t>КПС</t>
  </si>
  <si>
    <t>МОЛ</t>
  </si>
  <si>
    <t>Подразделение</t>
  </si>
  <si>
    <t>ОС</t>
  </si>
  <si>
    <t>Инвентарный номер</t>
  </si>
  <si>
    <t>Дата принятия к учету</t>
  </si>
  <si>
    <t>Процент износа</t>
  </si>
  <si>
    <t>101.11 "Жилые помещения – недвижимое имущество учреждения"</t>
  </si>
  <si>
    <t>Жилой дом б/н</t>
  </si>
  <si>
    <t>1011100001</t>
  </si>
  <si>
    <t>20.01.2011</t>
  </si>
  <si>
    <t>Жилой дом №4 с.Сухочево</t>
  </si>
  <si>
    <t>1011100004</t>
  </si>
  <si>
    <t>15.11.2011</t>
  </si>
  <si>
    <t>1011100005</t>
  </si>
  <si>
    <t>1011100006</t>
  </si>
  <si>
    <t>1011100008</t>
  </si>
  <si>
    <t>1011100009</t>
  </si>
  <si>
    <t>1011100010</t>
  </si>
  <si>
    <t>1011100011</t>
  </si>
  <si>
    <t>1011100012</t>
  </si>
  <si>
    <t>1011100013</t>
  </si>
  <si>
    <t>1011100014</t>
  </si>
  <si>
    <t>1011100015</t>
  </si>
  <si>
    <t>1011100017</t>
  </si>
  <si>
    <t>101.12 "Нежилые помещения (здания и сооружения) – недвижимое имущество учреждения"</t>
  </si>
  <si>
    <t>1011200003</t>
  </si>
  <si>
    <t>1011200006</t>
  </si>
  <si>
    <t>1011200007</t>
  </si>
  <si>
    <t>1011200008</t>
  </si>
  <si>
    <t>1011300001</t>
  </si>
  <si>
    <t>1011300014</t>
  </si>
  <si>
    <t>1011300015</t>
  </si>
  <si>
    <t>07.10.2010</t>
  </si>
  <si>
    <t>12.01.2015</t>
  </si>
  <si>
    <t>1011200001</t>
  </si>
  <si>
    <t>1011200002</t>
  </si>
  <si>
    <t>01.12.1964</t>
  </si>
  <si>
    <t>01.01.1967</t>
  </si>
  <si>
    <t>101.34 "Машины и оборудование – иное движимое имущество учреждения"</t>
  </si>
  <si>
    <t>1013400002</t>
  </si>
  <si>
    <t>15.12.2008</t>
  </si>
  <si>
    <t>1013400006</t>
  </si>
  <si>
    <t>10.11.2008</t>
  </si>
  <si>
    <t>1013400036</t>
  </si>
  <si>
    <t>22.12.2014</t>
  </si>
  <si>
    <t>1013400035</t>
  </si>
  <si>
    <t>1013400019</t>
  </si>
  <si>
    <t>01.07.2010</t>
  </si>
  <si>
    <t>1013400020</t>
  </si>
  <si>
    <t>1013400021</t>
  </si>
  <si>
    <t>28.10.2008</t>
  </si>
  <si>
    <t>1013400023</t>
  </si>
  <si>
    <t>25.07.2011</t>
  </si>
  <si>
    <t>1013400024</t>
  </si>
  <si>
    <t>15.06.2011</t>
  </si>
  <si>
    <t>06.10.2015</t>
  </si>
  <si>
    <t>1013400012</t>
  </si>
  <si>
    <t>1013400013</t>
  </si>
  <si>
    <t>1013400014</t>
  </si>
  <si>
    <t>1013400007</t>
  </si>
  <si>
    <t>1013400008</t>
  </si>
  <si>
    <t>1013400009</t>
  </si>
  <si>
    <t>1013400010</t>
  </si>
  <si>
    <t>1013400011</t>
  </si>
  <si>
    <t>11.04.2016</t>
  </si>
  <si>
    <t>1013400001</t>
  </si>
  <si>
    <t>1013400003</t>
  </si>
  <si>
    <t>1013400004</t>
  </si>
  <si>
    <t>1013400005</t>
  </si>
  <si>
    <t>1013400022</t>
  </si>
  <si>
    <t>04.04.2018</t>
  </si>
  <si>
    <t>1013400015</t>
  </si>
  <si>
    <t>1013400016</t>
  </si>
  <si>
    <t>1013400017</t>
  </si>
  <si>
    <t>1013400018</t>
  </si>
  <si>
    <t>1013400034</t>
  </si>
  <si>
    <t>26.11.2014</t>
  </si>
  <si>
    <t>28.11.2013</t>
  </si>
  <si>
    <t>20.06.2011</t>
  </si>
  <si>
    <t>17.09.2018</t>
  </si>
  <si>
    <t>19.11.2014</t>
  </si>
  <si>
    <t>14.12.2009</t>
  </si>
  <si>
    <t>01.12.2004</t>
  </si>
  <si>
    <t>01.11.2006</t>
  </si>
  <si>
    <t>08.06.2012</t>
  </si>
  <si>
    <t>01.12.2006</t>
  </si>
  <si>
    <t>26.12.2013</t>
  </si>
  <si>
    <t>26.11.2013</t>
  </si>
  <si>
    <t>101.35 "Транспортные средства – иное движимое имущество учреждения"</t>
  </si>
  <si>
    <t>1013500002</t>
  </si>
  <si>
    <t>1013600024</t>
  </si>
  <si>
    <t>10.03.2015</t>
  </si>
  <si>
    <t>1013600023</t>
  </si>
  <si>
    <t>1013600022</t>
  </si>
  <si>
    <t>1013600021</t>
  </si>
  <si>
    <t>1013600020</t>
  </si>
  <si>
    <t>1013600019</t>
  </si>
  <si>
    <t>1013600014</t>
  </si>
  <si>
    <t>01.12.2005</t>
  </si>
  <si>
    <t>1013600004</t>
  </si>
  <si>
    <t>01.03.2006</t>
  </si>
  <si>
    <t>1013600013</t>
  </si>
  <si>
    <t>1013600012</t>
  </si>
  <si>
    <t>22.05.2018</t>
  </si>
  <si>
    <t>1013600001</t>
  </si>
  <si>
    <t>1013600002</t>
  </si>
  <si>
    <t>1013600003</t>
  </si>
  <si>
    <t>1013600005</t>
  </si>
  <si>
    <t>1013600006</t>
  </si>
  <si>
    <t>1013600007</t>
  </si>
  <si>
    <t>1013600008</t>
  </si>
  <si>
    <t>1013600009</t>
  </si>
  <si>
    <t>1013600010</t>
  </si>
  <si>
    <t>1013600015</t>
  </si>
  <si>
    <t>09.01.2007</t>
  </si>
  <si>
    <t>1013600016</t>
  </si>
  <si>
    <t>26.12.2007</t>
  </si>
  <si>
    <t>1013600017</t>
  </si>
  <si>
    <t>01.01.2007</t>
  </si>
  <si>
    <t>22.06.2015</t>
  </si>
  <si>
    <t>22.07.2008</t>
  </si>
  <si>
    <t>101.38 "Прочие основные средства – иное движимое имущество учреждения"</t>
  </si>
  <si>
    <t>1013800001</t>
  </si>
  <si>
    <t>08.06.2018</t>
  </si>
  <si>
    <t>101.92 "Нежилые помещения (здания и сооружения) – имущество в концессии"</t>
  </si>
  <si>
    <t>1011300002</t>
  </si>
  <si>
    <t>1011300003</t>
  </si>
  <si>
    <t>1011300004</t>
  </si>
  <si>
    <t>1011300005</t>
  </si>
  <si>
    <t>1011300006</t>
  </si>
  <si>
    <t>1011300007</t>
  </si>
  <si>
    <t>1011300008</t>
  </si>
  <si>
    <t>06.06.1994</t>
  </si>
  <si>
    <t>1011300009</t>
  </si>
  <si>
    <t>06.06.1975</t>
  </si>
  <si>
    <t>1011300010</t>
  </si>
  <si>
    <t>06.04.1966</t>
  </si>
  <si>
    <t>1011300011</t>
  </si>
  <si>
    <t>06.04.1974</t>
  </si>
  <si>
    <t>1011300012</t>
  </si>
  <si>
    <t>01.12.1982</t>
  </si>
  <si>
    <t>1011300013</t>
  </si>
  <si>
    <t>01.12.1981</t>
  </si>
  <si>
    <t>Итого</t>
  </si>
  <si>
    <t>№ п/п</t>
  </si>
  <si>
    <t>Место нахождения</t>
  </si>
  <si>
    <t xml:space="preserve">Глава Русановского сельсовета                                                                                                                                                                                                                                       </t>
  </si>
  <si>
    <t>Фатежского района                       ______________________                    И.М.Карцев</t>
  </si>
  <si>
    <t>Начальник отдела                         _______________________                  Е.К.Петрова</t>
  </si>
  <si>
    <t>Курская область, Фатежский район, д.Новые Дворы</t>
  </si>
  <si>
    <t xml:space="preserve">    РЕЕСТР МУНИЦИПАЛЬНОГО ИМУЩЕСТВА МУНИЦИПАЛЬНОГО ОБРАЗОВАНИЯ "РУСАНОВСКИЙ СЕЛЬСОВЕТ"                                              ФАТЕЖСКОГО РАЙОНА КУРСКОЙ ОБЛАСТИ НА  01.07.2020 года</t>
  </si>
  <si>
    <t>101.32 "Нежилые помещения (здания и сооружения) – иное движимое имущество учреждения"</t>
  </si>
  <si>
    <t>101.36 "Инвентарь производственный и хозяйственный – иное движимое имущество учреждения"</t>
  </si>
  <si>
    <t>Насос ВОДОЛЕЙ БЦПЭ 0,5-32 32м 60 л/м</t>
  </si>
  <si>
    <t>Гидрант пожарный Н=1,00 м</t>
  </si>
  <si>
    <t>Курская область, Фатежский район, д.Чибисовка</t>
  </si>
  <si>
    <t>Курская область, Фатежский район, д.Русановка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</si>
</sst>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\-0"/>
    <numFmt numFmtId="165" formatCode="0.00;[Red]\-0.00"/>
  </numFmts>
  <fonts count="6" x14ac:knownFonts="1">
    <font>
      <sz val="8"/>
      <name val="Arial"/>
    </font>
    <font>
      <b/>
      <sz val="12"/>
      <name val="Arial"/>
      <family val="2"/>
    </font>
    <font>
      <b/>
      <sz val="10"/>
      <color rgb="FF003F2F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6E5CB"/>
      </patternFill>
    </fill>
    <fill>
      <patternFill patternType="solid">
        <fgColor rgb="FFE4F0DD"/>
      </patternFill>
    </fill>
  </fills>
  <borders count="22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/>
      <bottom/>
      <diagonal/>
    </border>
    <border>
      <left style="thin">
        <color rgb="FFB3AC86"/>
      </left>
      <right style="thin">
        <color rgb="FFB3AC86"/>
      </right>
      <top/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 style="thin">
        <color rgb="FFACC8BD"/>
      </right>
      <top style="thin">
        <color theme="0" tint="-0.499984740745262"/>
      </top>
      <bottom style="thin">
        <color rgb="FFACC8BD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rgb="FFACC8BD"/>
      </top>
      <bottom style="thin">
        <color rgb="FFACC8BD"/>
      </bottom>
      <diagonal/>
    </border>
    <border>
      <left style="thin">
        <color rgb="FFB3AC86"/>
      </left>
      <right/>
      <top style="thin">
        <color rgb="FFB3AC86"/>
      </top>
      <bottom style="thin">
        <color rgb="FFB3AC86"/>
      </bottom>
      <diagonal/>
    </border>
    <border>
      <left style="thin">
        <color rgb="FFACC8BD"/>
      </left>
      <right style="thin">
        <color rgb="FFACC8BD"/>
      </right>
      <top/>
      <bottom/>
      <diagonal/>
    </border>
    <border>
      <left style="thin">
        <color rgb="FFACC8BD"/>
      </left>
      <right style="thin">
        <color theme="0" tint="-0.34998626667073579"/>
      </right>
      <top/>
      <bottom style="thin">
        <color rgb="FFACC8BD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ACC8BD"/>
      </top>
      <bottom style="thin">
        <color rgb="FFACC8BD"/>
      </bottom>
      <diagonal/>
    </border>
    <border>
      <left/>
      <right/>
      <top/>
      <bottom style="thin">
        <color indexed="64"/>
      </bottom>
      <diagonal/>
    </border>
    <border>
      <left style="thin">
        <color rgb="FFACC8BD"/>
      </left>
      <right/>
      <top style="thin">
        <color rgb="FFACC8BD"/>
      </top>
      <bottom style="thin">
        <color rgb="FFB3AC86"/>
      </bottom>
      <diagonal/>
    </border>
    <border>
      <left/>
      <right style="thin">
        <color rgb="FFACC8BD"/>
      </right>
      <top style="thin">
        <color rgb="FFACC8BD"/>
      </top>
      <bottom style="thin">
        <color rgb="FFB3AC86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4" fontId="2" fillId="3" borderId="5" xfId="0" applyNumberFormat="1" applyFont="1" applyFill="1" applyBorder="1" applyAlignment="1">
      <alignment horizontal="right" vertical="top"/>
    </xf>
    <xf numFmtId="164" fontId="2" fillId="3" borderId="5" xfId="0" applyNumberFormat="1" applyFont="1" applyFill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64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left" vertical="top" wrapText="1"/>
    </xf>
    <xf numFmtId="165" fontId="0" fillId="0" borderId="5" xfId="0" applyNumberFormat="1" applyBorder="1" applyAlignment="1">
      <alignment horizontal="right" vertical="top" wrapText="1"/>
    </xf>
    <xf numFmtId="0" fontId="0" fillId="0" borderId="5" xfId="0" applyBorder="1" applyAlignment="1">
      <alignment horizontal="right" vertical="top"/>
    </xf>
    <xf numFmtId="2" fontId="0" fillId="0" borderId="5" xfId="0" applyNumberForma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2" fillId="2" borderId="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0" fillId="0" borderId="9" xfId="0" applyBorder="1" applyAlignment="1">
      <alignment horizontal="left" vertical="top" wrapText="1" indent="10"/>
    </xf>
    <xf numFmtId="0" fontId="2" fillId="2" borderId="12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 indent="10"/>
    </xf>
    <xf numFmtId="0" fontId="0" fillId="0" borderId="5" xfId="0" applyBorder="1" applyAlignment="1">
      <alignment horizontal="left" vertical="top" wrapText="1" indent="10"/>
    </xf>
    <xf numFmtId="0" fontId="0" fillId="0" borderId="5" xfId="0" applyBorder="1" applyAlignment="1">
      <alignment horizontal="center" vertical="top" wrapText="1"/>
    </xf>
    <xf numFmtId="0" fontId="0" fillId="0" borderId="9" xfId="0" applyBorder="1" applyAlignment="1">
      <alignment horizontal="left" vertical="top" wrapText="1" indent="10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5" xfId="0" applyBorder="1" applyAlignment="1">
      <alignment horizontal="left" wrapText="1"/>
    </xf>
    <xf numFmtId="0" fontId="4" fillId="0" borderId="18" xfId="0" applyFont="1" applyBorder="1" applyAlignment="1">
      <alignment horizontal="justify" vertical="top" wrapText="1"/>
    </xf>
    <xf numFmtId="1" fontId="4" fillId="0" borderId="17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19" xfId="0" applyBorder="1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0" xfId="0" applyFont="1" applyAlignment="1"/>
    <xf numFmtId="0" fontId="0" fillId="0" borderId="0" xfId="0" applyAlignment="1"/>
    <xf numFmtId="0" fontId="0" fillId="0" borderId="5" xfId="0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 indent="10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165" fontId="0" fillId="0" borderId="9" xfId="0" applyNumberFormat="1" applyBorder="1" applyAlignment="1">
      <alignment horizontal="right" vertical="top" wrapText="1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14" fontId="0" fillId="0" borderId="5" xfId="0" applyNumberForma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5;&#1072;%2030.10.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4;&#1091;&#1085;&#1080;&#1094;&#1080;&#1087;&#1072;&#1083;&#1100;&#1085;&#1086;&#1075;&#1086;%20&#1080;&#1084;&#1091;&#1097;&#1077;&#1089;&#1090;&#1074;&#1072;%20&#1085;&#1072;%2001.09.2020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77;%20&#1089;%20&#1088;&#1072;&#1073;&#1086;&#1095;&#1077;&#1075;&#1086;%20&#1089;&#1090;&#1086;&#1083;&#1072;%2014.01.2020/&#1054;&#1090;&#1074;&#1077;&#1090;%20&#1074;%20&#1087;&#1088;&#1086;&#1082;&#1091;&#1088;&#1072;&#1090;&#1091;&#1088;&#1091;/&#1054;&#1090;&#1095;&#1077;&#1090;%20&#1043;&#1086;&#1088;&#1082;&#1086;&#1074;&#1077;&#1085;&#1082;&#1086;/&#1056;&#1077;&#1077;&#1089;&#1090;&#1088;%20&#1084;&#1091;&#1085;&#1080;&#1094;&#1080;&#1087;&#1072;&#1083;&#1100;&#1085;&#1086;&#1075;&#1086;%20&#1080;&#1084;&#1091;&#1097;&#1077;&#1089;&#1090;&#1074;&#1072;%20&#1056;&#1091;&#1089;&#1072;&#1085;&#1086;&#1074;&#1089;&#1082;&#1086;&#1075;&#1086;%20&#1089;&#1077;&#1083;&#1100;&#1089;&#1086;&#1074;&#1077;&#1090;&#1072;%20&#1085;&#1072;%2001.01.2018&#1075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9;&#1077;%20&#1089;%20&#1088;&#1072;&#1073;&#1086;&#1095;&#1077;&#1075;&#1086;%20&#1089;&#1090;&#1086;&#1083;&#1072;%2014.01.2020/&#1054;&#1090;&#1074;&#1077;&#1090;%20&#1074;%20&#1087;&#1088;&#1086;&#1082;&#1091;&#1088;&#1072;&#1090;&#1091;&#1088;&#1091;/&#1056;&#1077;&#1077;&#1089;&#1090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14">
          <cell r="M14">
            <v>13</v>
          </cell>
        </row>
        <row r="71">
          <cell r="N71">
            <v>62381</v>
          </cell>
          <cell r="O71">
            <v>112519</v>
          </cell>
        </row>
        <row r="72">
          <cell r="N72">
            <v>62381</v>
          </cell>
          <cell r="O72">
            <v>112519</v>
          </cell>
        </row>
        <row r="111">
          <cell r="A111" t="str">
            <v>Насос ЭЦВ 6-10-140 Зеленый погружной насос</v>
          </cell>
          <cell r="D111" t="str">
            <v xml:space="preserve">1013400037                    </v>
          </cell>
          <cell r="E111" t="str">
            <v>20.06.2019</v>
          </cell>
          <cell r="J111">
            <v>100</v>
          </cell>
          <cell r="N111">
            <v>38219.69</v>
          </cell>
        </row>
        <row r="199">
          <cell r="N199">
            <v>5615782.4500000002</v>
          </cell>
        </row>
        <row r="204">
          <cell r="N204">
            <v>85594</v>
          </cell>
        </row>
        <row r="205">
          <cell r="N205">
            <v>85594</v>
          </cell>
        </row>
        <row r="206">
          <cell r="N206">
            <v>85594</v>
          </cell>
        </row>
        <row r="207">
          <cell r="N207">
            <v>363495</v>
          </cell>
        </row>
        <row r="208">
          <cell r="N208">
            <v>265165</v>
          </cell>
        </row>
        <row r="209">
          <cell r="N209">
            <v>190905</v>
          </cell>
        </row>
        <row r="210">
          <cell r="N210">
            <v>121171.05</v>
          </cell>
        </row>
        <row r="211">
          <cell r="N211">
            <v>121171.05</v>
          </cell>
        </row>
        <row r="212">
          <cell r="N212">
            <v>121171.05</v>
          </cell>
        </row>
        <row r="213">
          <cell r="N213">
            <v>121171.05</v>
          </cell>
        </row>
        <row r="214">
          <cell r="N214">
            <v>2027376.45</v>
          </cell>
        </row>
        <row r="215">
          <cell r="N215">
            <v>2027374.8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4">
          <cell r="N14">
            <v>487983.43</v>
          </cell>
          <cell r="O14">
            <v>90894.57</v>
          </cell>
        </row>
        <row r="19">
          <cell r="N19">
            <v>38324</v>
          </cell>
        </row>
        <row r="20">
          <cell r="N20">
            <v>5160</v>
          </cell>
          <cell r="O20">
            <v>21840</v>
          </cell>
        </row>
        <row r="21">
          <cell r="N21">
            <v>25530.75</v>
          </cell>
          <cell r="O21">
            <v>19969.25</v>
          </cell>
        </row>
        <row r="22">
          <cell r="N22">
            <v>54213.1</v>
          </cell>
          <cell r="O22">
            <v>11314.9</v>
          </cell>
        </row>
        <row r="23">
          <cell r="N23">
            <v>65528</v>
          </cell>
        </row>
        <row r="24">
          <cell r="N24">
            <v>19684</v>
          </cell>
        </row>
        <row r="25">
          <cell r="N25">
            <v>19684</v>
          </cell>
        </row>
        <row r="26">
          <cell r="N26">
            <v>17523</v>
          </cell>
        </row>
        <row r="27">
          <cell r="N27">
            <v>36311.5</v>
          </cell>
          <cell r="O27">
            <v>7578.5</v>
          </cell>
        </row>
        <row r="28">
          <cell r="N28">
            <v>31850.38</v>
          </cell>
          <cell r="O28">
            <v>7518.62</v>
          </cell>
        </row>
        <row r="29">
          <cell r="N29">
            <v>59804.800000000003</v>
          </cell>
          <cell r="O29">
            <v>12480.2</v>
          </cell>
        </row>
        <row r="30">
          <cell r="N30">
            <v>48841.9</v>
          </cell>
          <cell r="O30">
            <v>10193.1</v>
          </cell>
        </row>
        <row r="31">
          <cell r="N31">
            <v>65528</v>
          </cell>
        </row>
        <row r="32">
          <cell r="L32">
            <v>14434472.65</v>
          </cell>
          <cell r="M32">
            <v>25</v>
          </cell>
          <cell r="N32">
            <v>13161325.289999999</v>
          </cell>
          <cell r="O32">
            <v>1273147.3600000001</v>
          </cell>
        </row>
        <row r="37">
          <cell r="L37">
            <v>922045</v>
          </cell>
          <cell r="N37">
            <v>795128.65</v>
          </cell>
          <cell r="O37">
            <v>126916.35</v>
          </cell>
        </row>
        <row r="38">
          <cell r="L38">
            <v>396754</v>
          </cell>
          <cell r="N38">
            <v>396754</v>
          </cell>
        </row>
        <row r="39">
          <cell r="L39">
            <v>400483</v>
          </cell>
          <cell r="N39">
            <v>400483</v>
          </cell>
        </row>
        <row r="40">
          <cell r="L40">
            <v>2145558.96</v>
          </cell>
          <cell r="N40">
            <v>1630851.64</v>
          </cell>
          <cell r="O40">
            <v>514707.32</v>
          </cell>
        </row>
        <row r="41">
          <cell r="L41">
            <v>85594</v>
          </cell>
          <cell r="N41">
            <v>85594</v>
          </cell>
        </row>
        <row r="42">
          <cell r="L42">
            <v>85594</v>
          </cell>
          <cell r="N42">
            <v>85594</v>
          </cell>
        </row>
        <row r="43">
          <cell r="L43">
            <v>85594</v>
          </cell>
          <cell r="N43">
            <v>85594</v>
          </cell>
        </row>
        <row r="44">
          <cell r="L44">
            <v>85594</v>
          </cell>
          <cell r="N44">
            <v>85594</v>
          </cell>
        </row>
        <row r="45">
          <cell r="L45">
            <v>363495</v>
          </cell>
          <cell r="N45">
            <v>363495</v>
          </cell>
        </row>
        <row r="46">
          <cell r="L46">
            <v>265165</v>
          </cell>
          <cell r="N46">
            <v>265165</v>
          </cell>
        </row>
        <row r="47">
          <cell r="L47">
            <v>190905</v>
          </cell>
          <cell r="N47">
            <v>190905</v>
          </cell>
        </row>
        <row r="48">
          <cell r="L48">
            <v>121171.05</v>
          </cell>
          <cell r="N48">
            <v>121171.05</v>
          </cell>
        </row>
        <row r="49">
          <cell r="L49">
            <v>121171.05</v>
          </cell>
          <cell r="N49">
            <v>121171.05</v>
          </cell>
        </row>
        <row r="50">
          <cell r="L50">
            <v>121171.05</v>
          </cell>
          <cell r="N50">
            <v>121171.05</v>
          </cell>
        </row>
        <row r="51">
          <cell r="L51">
            <v>121171.05</v>
          </cell>
          <cell r="N51">
            <v>121171.05</v>
          </cell>
        </row>
        <row r="52">
          <cell r="L52">
            <v>2027376.45</v>
          </cell>
          <cell r="N52">
            <v>2027376.45</v>
          </cell>
        </row>
        <row r="53">
          <cell r="L53">
            <v>2027374.8</v>
          </cell>
          <cell r="N53">
            <v>2027374.8</v>
          </cell>
        </row>
        <row r="54">
          <cell r="L54">
            <v>190905</v>
          </cell>
          <cell r="N54">
            <v>190905</v>
          </cell>
        </row>
        <row r="55">
          <cell r="L55">
            <v>294573</v>
          </cell>
          <cell r="N55">
            <v>184926.76</v>
          </cell>
          <cell r="O55">
            <v>109646.24</v>
          </cell>
        </row>
        <row r="59">
          <cell r="N59">
            <v>102935.23</v>
          </cell>
          <cell r="O59">
            <v>59309.56</v>
          </cell>
        </row>
        <row r="60">
          <cell r="N60">
            <v>849452.86</v>
          </cell>
          <cell r="O60">
            <v>136000.14000000001</v>
          </cell>
        </row>
        <row r="61">
          <cell r="N61">
            <v>410965.5</v>
          </cell>
        </row>
        <row r="65">
          <cell r="N65">
            <v>1177324.8500000001</v>
          </cell>
          <cell r="O65">
            <v>187920.15</v>
          </cell>
        </row>
        <row r="68">
          <cell r="N68">
            <v>642691.5</v>
          </cell>
        </row>
        <row r="69">
          <cell r="N69">
            <v>677529.85</v>
          </cell>
          <cell r="O69">
            <v>138647.6</v>
          </cell>
        </row>
        <row r="70">
          <cell r="L70">
            <v>600793.42000000004</v>
          </cell>
          <cell r="M70">
            <v>1</v>
          </cell>
          <cell r="N70">
            <v>36715.14</v>
          </cell>
          <cell r="O70">
            <v>564078.28</v>
          </cell>
        </row>
        <row r="75">
          <cell r="A75" t="str">
            <v>Электромеханическая водозаборная установка в д.Чибисовка Русановского сельсовета</v>
          </cell>
          <cell r="L75">
            <v>600793.42000000004</v>
          </cell>
          <cell r="M75">
            <v>1</v>
          </cell>
          <cell r="N75">
            <v>36715.14</v>
          </cell>
          <cell r="O75">
            <v>564078.28</v>
          </cell>
        </row>
        <row r="76">
          <cell r="L76">
            <v>1103881.47</v>
          </cell>
          <cell r="M76">
            <v>54</v>
          </cell>
          <cell r="N76">
            <v>889337.47</v>
          </cell>
          <cell r="O76">
            <v>214544</v>
          </cell>
        </row>
        <row r="94">
          <cell r="L94">
            <v>14225.4</v>
          </cell>
          <cell r="M94">
            <v>1</v>
          </cell>
          <cell r="N94">
            <v>14225.4</v>
          </cell>
        </row>
        <row r="165">
          <cell r="L165">
            <v>263527.25</v>
          </cell>
          <cell r="M165">
            <v>32</v>
          </cell>
          <cell r="N165">
            <v>263527.25</v>
          </cell>
        </row>
        <row r="204">
          <cell r="L204">
            <v>10013.32</v>
          </cell>
          <cell r="M204">
            <v>1</v>
          </cell>
          <cell r="N204">
            <v>10013.32</v>
          </cell>
        </row>
        <row r="222">
          <cell r="L222">
            <v>17471040.390000001</v>
          </cell>
          <cell r="M222">
            <v>127</v>
          </cell>
          <cell r="N222">
            <v>15328376.18</v>
          </cell>
          <cell r="O222">
            <v>2142664.21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">
          <cell r="M15" t="str">
            <v>Курская область,Фатежский район,с.Нижний Реут</v>
          </cell>
        </row>
        <row r="18">
          <cell r="M18" t="str">
            <v>Курская область,Фатежский район,д.Сухочево</v>
          </cell>
        </row>
        <row r="19">
          <cell r="M19" t="str">
            <v>Курская область,Фатежский район,д.Сухочево</v>
          </cell>
        </row>
        <row r="37">
          <cell r="M37" t="str">
            <v>Курская область,Фатежский район,д.Басовка</v>
          </cell>
        </row>
        <row r="38">
          <cell r="M38" t="str">
            <v>Курская область,Фатежский район,с.Нижний Реут</v>
          </cell>
        </row>
        <row r="39">
          <cell r="M39" t="str">
            <v>Курская область,Фатежский район,д.Басовка</v>
          </cell>
        </row>
        <row r="40">
          <cell r="M40" t="str">
            <v>Курская область,Фатежский район,с.Русановка</v>
          </cell>
        </row>
        <row r="41">
          <cell r="M41" t="str">
            <v>Курская область,Фатежский район д.Сухочево</v>
          </cell>
        </row>
        <row r="42">
          <cell r="M42" t="str">
            <v>Курская область,Фатежский район,с.Гаево</v>
          </cell>
        </row>
        <row r="44">
          <cell r="M44" t="str">
            <v>Курская область,Фатежский район,с.Нижний Реут</v>
          </cell>
        </row>
        <row r="45">
          <cell r="M45" t="str">
            <v>Курская область,Фатежский район,с.Нижний Реут</v>
          </cell>
        </row>
        <row r="46">
          <cell r="M46" t="str">
            <v>Курская область,Фатежский район,с.Нижний Реут</v>
          </cell>
        </row>
        <row r="47">
          <cell r="M47" t="str">
            <v>Курская область,Фатежский район,с.Нижний Реут</v>
          </cell>
        </row>
        <row r="48">
          <cell r="M48" t="str">
            <v>Курская область,Фатежский район,с.Нижний Реут</v>
          </cell>
        </row>
        <row r="49">
          <cell r="M49" t="str">
            <v>Курская область,Фатежский район,с.Нижний Реут</v>
          </cell>
        </row>
        <row r="50">
          <cell r="M50" t="str">
            <v>Курская область,Фатежский район,с.Нижний Реут</v>
          </cell>
        </row>
        <row r="51">
          <cell r="M51" t="str">
            <v>Курская область,Фатежский район,д.Русановка</v>
          </cell>
        </row>
        <row r="52">
          <cell r="M52" t="str">
            <v>Курская область,Фатежский район,д.Новые дворы</v>
          </cell>
        </row>
        <row r="53">
          <cell r="M53" t="str">
            <v>Курская область,Фатежский район,д.Чибисовка</v>
          </cell>
        </row>
        <row r="54">
          <cell r="M54" t="str">
            <v>Курская область,Фатежский район,д.Русановка</v>
          </cell>
        </row>
        <row r="55">
          <cell r="M55" t="str">
            <v>Курская область,Фатежский район,д.Басовка</v>
          </cell>
        </row>
        <row r="57">
          <cell r="M57" t="str">
            <v>Курская область,Фатежский район,с.Нижний Реут</v>
          </cell>
        </row>
        <row r="58">
          <cell r="M58" t="str">
            <v>Курская область,Фатежский район,д.Тихоновка</v>
          </cell>
        </row>
        <row r="61">
          <cell r="M61" t="str">
            <v>Курская область,Фатежский район,д.Басовка</v>
          </cell>
        </row>
        <row r="65">
          <cell r="M65" t="str">
            <v>Курская область,Фатежский район,с.Нижний Реут</v>
          </cell>
        </row>
        <row r="100">
          <cell r="M100" t="str">
            <v>Курская область,Фатежский район,д.Русановка</v>
          </cell>
        </row>
        <row r="114">
          <cell r="M114" t="str">
            <v>Курская область,Фатежский район,д.Басовка</v>
          </cell>
        </row>
        <row r="145">
          <cell r="M145" t="str">
            <v>Курская область,Фатежский район,д.Русановка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1">
          <cell r="A21" t="str">
            <v>Жилой дом №33 с.Сухочево</v>
          </cell>
        </row>
        <row r="22">
          <cell r="A22" t="str">
            <v>Жилой дом 9</v>
          </cell>
        </row>
        <row r="23">
          <cell r="A23" t="str">
            <v>Жилой дом 52а</v>
          </cell>
        </row>
        <row r="24">
          <cell r="A24" t="str">
            <v>Жилой дом 45</v>
          </cell>
        </row>
        <row r="25">
          <cell r="A25" t="str">
            <v>Жилой дом 44</v>
          </cell>
        </row>
        <row r="26">
          <cell r="A26" t="str">
            <v>Жилой дом 30а</v>
          </cell>
        </row>
        <row r="27">
          <cell r="A27" t="str">
            <v>Жилой дом 128</v>
          </cell>
        </row>
        <row r="28">
          <cell r="A28" t="str">
            <v>Жилой дом 123</v>
          </cell>
        </row>
        <row r="29">
          <cell r="A29" t="str">
            <v>Жилой дом 113</v>
          </cell>
        </row>
        <row r="30">
          <cell r="A30" t="str">
            <v>Жилой дом 24</v>
          </cell>
        </row>
        <row r="31">
          <cell r="A31" t="str">
            <v>Жилой дом 2</v>
          </cell>
        </row>
        <row r="37">
          <cell r="A37" t="str">
            <v>Здание правления колхоза</v>
          </cell>
        </row>
        <row r="38">
          <cell r="A38" t="str">
            <v>Здание Путчинского медпункта</v>
          </cell>
        </row>
        <row r="39">
          <cell r="A39" t="str">
            <v>Здание Н-Реутского медпункта</v>
          </cell>
        </row>
        <row r="40">
          <cell r="A40" t="str">
            <v>Здание Н-Реутскогодетского сада (Н-Реутская ср.шк)</v>
          </cell>
        </row>
        <row r="41">
          <cell r="A41" t="str">
            <v>Водопроводные сети</v>
          </cell>
        </row>
        <row r="42">
          <cell r="A42" t="str">
            <v>Водопроводная башня (скважина 5736)</v>
          </cell>
        </row>
        <row r="43">
          <cell r="A43" t="str">
            <v>Переход через реку</v>
          </cell>
        </row>
        <row r="47">
          <cell r="A47" t="str">
            <v>Здание медицинского пункта д.Басовка</v>
          </cell>
        </row>
        <row r="48">
          <cell r="A48" t="str">
            <v>Здание Нижнереутского сельсовета</v>
          </cell>
        </row>
        <row r="49">
          <cell r="A49" t="str">
            <v>Здание с/с</v>
          </cell>
        </row>
        <row r="53">
          <cell r="A53" t="str">
            <v>Здание Реутского клуба</v>
          </cell>
        </row>
        <row r="56">
          <cell r="A56" t="str">
            <v>Здание Русановского СДК</v>
          </cell>
        </row>
        <row r="57">
          <cell r="A57" t="str">
            <v>Здание Сухочевского клуба</v>
          </cell>
        </row>
        <row r="63">
          <cell r="A63" t="str">
            <v>Цифровой фотоаппарат Samsung S860</v>
          </cell>
        </row>
        <row r="64">
          <cell r="A64" t="str">
            <v>Музыкальный центр Samsung</v>
          </cell>
        </row>
        <row r="65">
          <cell r="A65" t="str">
            <v>Форвард-20 котёл отопительный водогрейный твердотопливный</v>
          </cell>
        </row>
        <row r="66">
          <cell r="A66" t="str">
            <v>Насос "STAVROLIT" эл.церкул. CPD 32/80</v>
          </cell>
        </row>
        <row r="67">
          <cell r="A67" t="str">
            <v>Электромеханическая водозаборная установка</v>
          </cell>
        </row>
        <row r="68">
          <cell r="A68" t="str">
            <v>Электромеханическая водозаборная установка</v>
          </cell>
        </row>
        <row r="69">
          <cell r="A69" t="str">
            <v>Пожарный гигдрант</v>
          </cell>
        </row>
        <row r="70">
          <cell r="A70" t="str">
            <v>Мотопомпа бензиновая</v>
          </cell>
        </row>
        <row r="71">
          <cell r="A71" t="str">
            <v>Сварочный аппарат</v>
          </cell>
        </row>
        <row r="72">
          <cell r="A72" t="str">
            <v>ИБП CyberPower VALUE600EI</v>
          </cell>
        </row>
        <row r="73">
          <cell r="A73" t="str">
            <v>Принтер Canon LBP6000</v>
          </cell>
        </row>
        <row r="74">
          <cell r="A74" t="str">
            <v>Принтер Canon LBP6020</v>
          </cell>
        </row>
        <row r="75">
          <cell r="A75" t="str">
            <v>Системный блок</v>
          </cell>
        </row>
        <row r="76">
          <cell r="A76" t="str">
            <v>Компьютер в сборе</v>
          </cell>
        </row>
        <row r="77">
          <cell r="A77" t="str">
            <v>Ноутбук ASUS К53 SD</v>
          </cell>
        </row>
        <row r="78">
          <cell r="A78" t="str">
            <v>Ноутбук ASUS-X-551-CA-CXO12H</v>
          </cell>
        </row>
        <row r="79">
          <cell r="A79" t="str">
            <v>Ноутбук ASUS-X-551-CA-CXO12H</v>
          </cell>
        </row>
        <row r="80">
          <cell r="A80" t="str">
            <v>Ксерокс Canon</v>
          </cell>
        </row>
        <row r="81">
          <cell r="A81" t="str">
            <v>МФУ Canon I-STNSYS MF4018 A4</v>
          </cell>
        </row>
        <row r="82">
          <cell r="A82" t="str">
            <v>МФУ Canon I-STNSYS MF4410 A4</v>
          </cell>
        </row>
        <row r="83">
          <cell r="A83" t="str">
            <v>ИБП CyberPower VALUE600EI</v>
          </cell>
        </row>
        <row r="84">
          <cell r="A84" t="str">
            <v>Компьютер</v>
          </cell>
        </row>
        <row r="85">
          <cell r="A85" t="str">
            <v>Компьютер</v>
          </cell>
        </row>
        <row r="86">
          <cell r="A86" t="str">
            <v>Компьютер  Samsung</v>
          </cell>
        </row>
        <row r="87">
          <cell r="A87" t="str">
            <v>Компьютер  Samsung</v>
          </cell>
        </row>
        <row r="88">
          <cell r="A88" t="str">
            <v>Компьютер ноутбук Samsung</v>
          </cell>
        </row>
        <row r="89">
          <cell r="A89" t="str">
            <v>Генератор ПАТРИОТ Power 2700 i</v>
          </cell>
        </row>
        <row r="90">
          <cell r="A90" t="str">
            <v>Факс</v>
          </cell>
        </row>
        <row r="91">
          <cell r="A91" t="str">
            <v>Факс-копир Panasonik</v>
          </cell>
        </row>
        <row r="92">
          <cell r="A92" t="str">
            <v>Огнетушитль ОП-4(З) АВСЕ</v>
          </cell>
        </row>
        <row r="93">
          <cell r="A93" t="str">
            <v>Котел газовый</v>
          </cell>
        </row>
        <row r="94">
          <cell r="A94" t="str">
            <v>Ноутбук ASUS X551M</v>
          </cell>
        </row>
        <row r="95">
          <cell r="A95" t="str">
            <v>Ноутбук РВ ТЕ 11НС</v>
          </cell>
        </row>
        <row r="96">
          <cell r="A96" t="str">
            <v>Музыкальный центр PANASONIK VK-480</v>
          </cell>
        </row>
        <row r="97">
          <cell r="A97" t="str">
            <v>Котел "BAXI" LUNA-3 1.310 Fi</v>
          </cell>
        </row>
        <row r="98">
          <cell r="A98" t="str">
            <v>Behringer UB1202FX</v>
          </cell>
        </row>
        <row r="99">
          <cell r="A99" t="str">
            <v>AKG WMS40 Mini Vokal Set Band US45A (660,700) вокальная радиосистема</v>
          </cell>
        </row>
        <row r="100">
          <cell r="A100" t="str">
            <v>Музыкальный центр PANASONIK-9-ЕЕ-К</v>
          </cell>
        </row>
        <row r="101">
          <cell r="A101" t="str">
            <v>Музыкальный центр SAMSUNG MAX-ZS750</v>
          </cell>
        </row>
        <row r="102">
          <cell r="A102" t="str">
            <v>Светомузыка</v>
          </cell>
        </row>
        <row r="103">
          <cell r="A103" t="str">
            <v>Светомузыка</v>
          </cell>
        </row>
        <row r="104">
          <cell r="A104" t="str">
            <v>Счетчик электрической энергии</v>
          </cell>
        </row>
        <row r="105">
          <cell r="A105" t="str">
            <v>Аккустическая система</v>
          </cell>
        </row>
        <row r="106">
          <cell r="A106" t="str">
            <v>Музыкальный центр  LG FFH-V386</v>
          </cell>
        </row>
        <row r="107">
          <cell r="A107" t="str">
            <v>Фотоаппарат CANON PowerShot A1400</v>
          </cell>
        </row>
        <row r="108">
          <cell r="A108" t="str">
            <v>Музыкальный центр LG DM 5620K 9584</v>
          </cell>
        </row>
        <row r="109">
          <cell r="A109" t="str">
            <v>MACKIE Thump TH-12A активная 2-полоснаяакустическая система</v>
          </cell>
        </row>
        <row r="110">
          <cell r="A110" t="str">
            <v>MACKIE Thump TH-12A активная 2-полоснаяакустическая система</v>
          </cell>
        </row>
        <row r="111">
          <cell r="A111" t="str">
            <v>AKG WMS40 Mini Vokal Set Band US45С (662,300) вокальная радиосистема</v>
          </cell>
        </row>
        <row r="112">
          <cell r="A112" t="str">
            <v>Involidht LED RX500-LED световой эффект, светодиодов 320 шт</v>
          </cell>
        </row>
        <row r="113">
          <cell r="A113" t="str">
            <v>Involidht LED RX500HP-LED световой эффект, светодиодов 20 шт*3Вт</v>
          </cell>
        </row>
        <row r="114">
          <cell r="A114" t="str">
            <v>Involidht FSLL151- лазерный эффект</v>
          </cell>
        </row>
        <row r="120">
          <cell r="A120" t="str">
            <v>УАЗ-315148-053 Амулет металлик VIN XTT315148B0591417</v>
          </cell>
        </row>
        <row r="126">
          <cell r="A126" t="str">
            <v>Горка</v>
          </cell>
        </row>
        <row r="127">
          <cell r="A127" t="str">
            <v>Карусель 6-ти местная</v>
          </cell>
        </row>
        <row r="128">
          <cell r="A128" t="str">
            <v>Балансир одинарный</v>
          </cell>
        </row>
        <row r="129">
          <cell r="A129" t="str">
            <v>Качели одинарные</v>
          </cell>
        </row>
        <row r="130">
          <cell r="A130" t="str">
            <v>Песочница</v>
          </cell>
        </row>
        <row r="131">
          <cell r="A131" t="str">
            <v>Грибок</v>
          </cell>
        </row>
        <row r="132">
          <cell r="A132" t="str">
            <v>Жалюзи</v>
          </cell>
        </row>
        <row r="133">
          <cell r="A133" t="str">
            <v>Лодка резиновая</v>
          </cell>
        </row>
        <row r="134">
          <cell r="A134" t="str">
            <v>Противопожарный инвентарь</v>
          </cell>
        </row>
        <row r="135">
          <cell r="A135" t="str">
            <v>Тример Патриот РТ-555</v>
          </cell>
        </row>
        <row r="136">
          <cell r="A136" t="str">
            <v>Огнетушитель ОП-4(З) АВСЕ</v>
          </cell>
        </row>
        <row r="137">
          <cell r="A137" t="str">
            <v>Огнетушитель ОП-4(З) АВСЕ</v>
          </cell>
        </row>
        <row r="138">
          <cell r="A138" t="str">
            <v>Огнетушитель ОП-4(З) АВСЕ</v>
          </cell>
        </row>
        <row r="139">
          <cell r="A139" t="str">
            <v>Стенка-шкаф</v>
          </cell>
        </row>
        <row r="140">
          <cell r="A140" t="str">
            <v>Стол компьютерный</v>
          </cell>
        </row>
        <row r="141">
          <cell r="A141" t="str">
            <v>Стол руководителя</v>
          </cell>
        </row>
        <row r="142">
          <cell r="A142" t="str">
            <v>Шкаф бухгалтерский КБ-011т</v>
          </cell>
        </row>
        <row r="143">
          <cell r="A143" t="str">
            <v>Шкаф Фикус орех</v>
          </cell>
        </row>
        <row r="144">
          <cell r="A144" t="str">
            <v>Шкаф Фикус орех</v>
          </cell>
        </row>
        <row r="145">
          <cell r="A145" t="str">
            <v>Умывальник+Подстолье д/ванной Фуя 56+ смеситель</v>
          </cell>
        </row>
        <row r="146">
          <cell r="A146" t="str">
            <v>Шкаф-сейф</v>
          </cell>
        </row>
        <row r="147">
          <cell r="A147" t="str">
            <v>Шкаф металлический</v>
          </cell>
        </row>
        <row r="148">
          <cell r="A148" t="str">
            <v>Стол компьютерный</v>
          </cell>
        </row>
        <row r="149">
          <cell r="A149" t="str">
            <v>Горка</v>
          </cell>
        </row>
        <row r="150">
          <cell r="A150" t="str">
            <v>Карусель 6-ти местная</v>
          </cell>
        </row>
        <row r="151">
          <cell r="A151" t="str">
            <v>Балансир одинарный</v>
          </cell>
        </row>
        <row r="152">
          <cell r="A152" t="str">
            <v>Качели одинарные</v>
          </cell>
        </row>
        <row r="153">
          <cell r="A153" t="str">
            <v>Песочница</v>
          </cell>
        </row>
        <row r="154">
          <cell r="A154" t="str">
            <v>Грибок</v>
          </cell>
        </row>
        <row r="155">
          <cell r="A155" t="str">
            <v>Кабина для голосования</v>
          </cell>
        </row>
        <row r="156">
          <cell r="A156" t="str">
            <v>Тент-шатер</v>
          </cell>
        </row>
        <row r="162">
          <cell r="A162" t="str">
            <v>Шатер садов."Антрацит" 2*2</v>
          </cell>
        </row>
        <row r="168">
          <cell r="A168" t="str">
            <v>Водопроводные сети</v>
          </cell>
        </row>
        <row r="169">
          <cell r="A169" t="str">
            <v>Водопроводные сети</v>
          </cell>
        </row>
        <row r="170">
          <cell r="A170" t="str">
            <v>Водопроводные сети</v>
          </cell>
        </row>
        <row r="171">
          <cell r="A171" t="str">
            <v>Водопроводная башня (скважина 8960)</v>
          </cell>
        </row>
        <row r="172">
          <cell r="A172" t="str">
            <v>Водопроводная башня (скважина 7004)</v>
          </cell>
        </row>
        <row r="173">
          <cell r="A173" t="str">
            <v>Водопроводная башня (скважина 6104)</v>
          </cell>
        </row>
        <row r="174">
          <cell r="A174" t="str">
            <v>Водопроводная скважина д.Русановка</v>
          </cell>
        </row>
        <row r="175">
          <cell r="A175" t="str">
            <v>Водопроводная скважина д.Новые дворы</v>
          </cell>
        </row>
        <row r="176">
          <cell r="A176" t="str">
            <v>Водопроводная скважина Чибисовка</v>
          </cell>
        </row>
        <row r="177">
          <cell r="A177" t="str">
            <v>Водопроводная скважина Русановка пос</v>
          </cell>
        </row>
        <row r="178">
          <cell r="A178" t="str">
            <v>Водопроводная скважина Басовка</v>
          </cell>
        </row>
        <row r="179">
          <cell r="A179" t="str">
            <v>Водопроводная скважина Сухочево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167"/>
  <sheetViews>
    <sheetView tabSelected="1" topLeftCell="A4" workbookViewId="0">
      <pane ySplit="10" topLeftCell="A74" activePane="bottomLeft" state="frozen"/>
      <selection pane="bottomLeft" activeCell="H56" sqref="H56:K56"/>
    </sheetView>
  </sheetViews>
  <sheetFormatPr defaultColWidth="10.5" defaultRowHeight="11.45" customHeight="1" outlineLevelRow="5" x14ac:dyDescent="0.2"/>
  <cols>
    <col min="1" max="1" width="7.5" style="14" customWidth="1"/>
    <col min="2" max="2" width="33" style="1" customWidth="1"/>
    <col min="3" max="3" width="8.33203125" style="1" hidden="1" customWidth="1"/>
    <col min="4" max="4" width="12.33203125" style="1" customWidth="1"/>
    <col min="5" max="5" width="0.1640625" style="1" hidden="1" customWidth="1"/>
    <col min="6" max="6" width="12.6640625" style="1" customWidth="1"/>
    <col min="7" max="7" width="10.5" style="1" customWidth="1"/>
    <col min="8" max="8" width="18" style="1" customWidth="1"/>
    <col min="9" max="9" width="7.83203125" style="1" customWidth="1"/>
    <col min="10" max="10" width="18.6640625" style="1" customWidth="1"/>
    <col min="11" max="11" width="16.5" style="1" customWidth="1"/>
    <col min="12" max="12" width="19.6640625" style="1" customWidth="1"/>
  </cols>
  <sheetData>
    <row r="1" spans="1:12" s="1" customFormat="1" ht="15.95" hidden="1" customHeight="1" x14ac:dyDescent="0.25">
      <c r="A1" s="16" t="s">
        <v>0</v>
      </c>
      <c r="B1" s="2"/>
      <c r="C1" s="2"/>
      <c r="D1" s="2"/>
      <c r="E1" s="2"/>
    </row>
    <row r="2" spans="1:12" s="1" customFormat="1" ht="33" hidden="1" customHeight="1" x14ac:dyDescent="0.2">
      <c r="A2" s="54" t="s">
        <v>1</v>
      </c>
      <c r="B2" s="54"/>
      <c r="C2" s="54"/>
      <c r="D2" s="54"/>
      <c r="E2" s="54"/>
      <c r="F2" s="54"/>
    </row>
    <row r="3" spans="1:12" s="1" customFormat="1" ht="6.95" hidden="1" customHeight="1" x14ac:dyDescent="0.2">
      <c r="A3" s="14"/>
    </row>
    <row r="4" spans="1:12" s="1" customFormat="1" ht="9.9499999999999993" customHeight="1" x14ac:dyDescent="0.2">
      <c r="A4" s="14"/>
    </row>
    <row r="5" spans="1:12" ht="11.1" customHeight="1" outlineLevel="1" x14ac:dyDescent="0.2">
      <c r="A5" s="46" t="s">
        <v>159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/>
    </row>
    <row r="6" spans="1:12" ht="21.75" customHeight="1" outlineLevel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/>
    </row>
    <row r="7" spans="1:12" s="1" customFormat="1" ht="9.75" customHeight="1" x14ac:dyDescent="0.2">
      <c r="A7" s="14"/>
    </row>
    <row r="8" spans="1:12" ht="12.75" hidden="1" customHeight="1" x14ac:dyDescent="0.2">
      <c r="A8" s="55" t="s">
        <v>2</v>
      </c>
      <c r="B8" s="56"/>
      <c r="C8" s="56"/>
      <c r="D8" s="56"/>
      <c r="E8" s="56"/>
      <c r="F8" s="56"/>
      <c r="G8" s="56"/>
      <c r="H8" s="57" t="s">
        <v>3</v>
      </c>
      <c r="I8" s="57" t="s">
        <v>4</v>
      </c>
      <c r="J8" s="57" t="s">
        <v>5</v>
      </c>
      <c r="K8" s="57" t="s">
        <v>6</v>
      </c>
      <c r="L8"/>
    </row>
    <row r="9" spans="1:12" ht="12.75" hidden="1" customHeight="1" x14ac:dyDescent="0.2">
      <c r="A9" s="56" t="s">
        <v>7</v>
      </c>
      <c r="B9" s="56"/>
      <c r="C9" s="56"/>
      <c r="D9" s="56"/>
      <c r="E9" s="56"/>
      <c r="F9" s="56"/>
      <c r="G9" s="56"/>
      <c r="H9" s="58"/>
      <c r="I9" s="58"/>
      <c r="J9" s="58"/>
      <c r="K9" s="58"/>
      <c r="L9"/>
    </row>
    <row r="10" spans="1:12" ht="12.75" hidden="1" customHeight="1" x14ac:dyDescent="0.2">
      <c r="A10" s="56" t="s">
        <v>8</v>
      </c>
      <c r="B10" s="56"/>
      <c r="C10" s="56"/>
      <c r="D10" s="56"/>
      <c r="E10" s="56"/>
      <c r="F10" s="56"/>
      <c r="G10" s="56"/>
      <c r="H10" s="58"/>
      <c r="I10" s="58"/>
      <c r="J10" s="58"/>
      <c r="K10" s="58"/>
      <c r="L10"/>
    </row>
    <row r="11" spans="1:12" ht="12.75" hidden="1" customHeight="1" x14ac:dyDescent="0.2">
      <c r="A11" s="56" t="s">
        <v>9</v>
      </c>
      <c r="B11" s="56"/>
      <c r="C11" s="56"/>
      <c r="D11" s="56"/>
      <c r="E11" s="56"/>
      <c r="F11" s="56"/>
      <c r="G11" s="56"/>
      <c r="H11" s="58"/>
      <c r="I11" s="58"/>
      <c r="J11" s="58"/>
      <c r="K11" s="58"/>
      <c r="L11"/>
    </row>
    <row r="12" spans="1:12" ht="12.75" hidden="1" customHeight="1" x14ac:dyDescent="0.2">
      <c r="A12" s="57" t="s">
        <v>10</v>
      </c>
      <c r="B12" s="56"/>
      <c r="C12" s="56"/>
      <c r="D12" s="56"/>
      <c r="E12" s="56"/>
      <c r="F12" s="56"/>
      <c r="G12" s="56"/>
      <c r="H12" s="58"/>
      <c r="I12" s="58"/>
      <c r="J12" s="58"/>
      <c r="K12" s="58"/>
      <c r="L12"/>
    </row>
    <row r="13" spans="1:12" ht="63" customHeight="1" x14ac:dyDescent="0.2">
      <c r="A13" s="18" t="s">
        <v>153</v>
      </c>
      <c r="B13" s="15" t="s">
        <v>11</v>
      </c>
      <c r="C13" s="3"/>
      <c r="D13" s="3" t="s">
        <v>12</v>
      </c>
      <c r="E13" s="59" t="s">
        <v>13</v>
      </c>
      <c r="F13" s="60"/>
      <c r="G13" s="3" t="s">
        <v>14</v>
      </c>
      <c r="H13" s="55"/>
      <c r="I13" s="55"/>
      <c r="J13" s="55"/>
      <c r="K13" s="55"/>
      <c r="L13" s="3" t="s">
        <v>154</v>
      </c>
    </row>
    <row r="14" spans="1:12" ht="12.95" customHeight="1" x14ac:dyDescent="0.2">
      <c r="A14" s="61" t="s">
        <v>15</v>
      </c>
      <c r="B14" s="48"/>
      <c r="C14" s="48"/>
      <c r="D14" s="48"/>
      <c r="E14" s="48"/>
      <c r="F14" s="48"/>
      <c r="G14" s="48"/>
      <c r="H14" s="4">
        <v>578878</v>
      </c>
      <c r="I14" s="5">
        <f>[1]TDSheet!M14</f>
        <v>13</v>
      </c>
      <c r="J14" s="4">
        <f>[2]TDSheet!$N$14</f>
        <v>487983.43</v>
      </c>
      <c r="K14" s="4">
        <f>[2]TDSheet!$O$14</f>
        <v>90894.57</v>
      </c>
      <c r="L14" s="4"/>
    </row>
    <row r="15" spans="1:12" ht="40.5" customHeight="1" outlineLevel="5" x14ac:dyDescent="0.2">
      <c r="A15" s="31">
        <v>1</v>
      </c>
      <c r="B15" s="30" t="s">
        <v>16</v>
      </c>
      <c r="C15" s="20"/>
      <c r="D15" s="19" t="s">
        <v>17</v>
      </c>
      <c r="E15" s="43" t="s">
        <v>18</v>
      </c>
      <c r="F15" s="43"/>
      <c r="G15" s="9">
        <v>100</v>
      </c>
      <c r="H15" s="6">
        <v>38324</v>
      </c>
      <c r="I15" s="7">
        <v>1</v>
      </c>
      <c r="J15" s="6">
        <f>[2]TDSheet!N19</f>
        <v>38324</v>
      </c>
      <c r="K15" s="6">
        <f>[2]TDSheet!O19</f>
        <v>0</v>
      </c>
      <c r="L15" s="24" t="str">
        <f>[3]TDSheet!$M$15</f>
        <v>Курская область,Фатежский район,с.Нижний Реут</v>
      </c>
    </row>
    <row r="16" spans="1:12" ht="39" customHeight="1" outlineLevel="5" x14ac:dyDescent="0.2">
      <c r="A16" s="32">
        <v>2</v>
      </c>
      <c r="B16" s="26" t="s">
        <v>19</v>
      </c>
      <c r="C16" s="17"/>
      <c r="D16" s="8" t="s">
        <v>20</v>
      </c>
      <c r="E16" s="43" t="s">
        <v>21</v>
      </c>
      <c r="F16" s="43"/>
      <c r="G16" s="9">
        <v>17.78</v>
      </c>
      <c r="H16" s="6">
        <v>27000</v>
      </c>
      <c r="I16" s="7">
        <v>1</v>
      </c>
      <c r="J16" s="6">
        <f>[2]TDSheet!N20</f>
        <v>5160</v>
      </c>
      <c r="K16" s="6">
        <f>[2]TDSheet!O20</f>
        <v>21840</v>
      </c>
      <c r="L16" s="8" t="str">
        <f>[3]TDSheet!M18</f>
        <v>Курская область,Фатежский район,д.Сухочево</v>
      </c>
    </row>
    <row r="17" spans="1:12" ht="36" customHeight="1" outlineLevel="5" x14ac:dyDescent="0.2">
      <c r="A17" s="33">
        <v>3</v>
      </c>
      <c r="B17" s="27" t="str">
        <f>[4]TDSheet!A21</f>
        <v>Жилой дом №33 с.Сухочево</v>
      </c>
      <c r="C17" s="23"/>
      <c r="D17" s="8" t="s">
        <v>22</v>
      </c>
      <c r="E17" s="43" t="s">
        <v>21</v>
      </c>
      <c r="F17" s="43"/>
      <c r="G17" s="9">
        <v>54.78</v>
      </c>
      <c r="H17" s="6">
        <v>45500</v>
      </c>
      <c r="I17" s="7">
        <v>1</v>
      </c>
      <c r="J17" s="6">
        <f>[2]TDSheet!N21</f>
        <v>25530.75</v>
      </c>
      <c r="K17" s="6">
        <f>[2]TDSheet!O21</f>
        <v>19969.25</v>
      </c>
      <c r="L17" s="8" t="str">
        <f>[3]TDSheet!M19</f>
        <v>Курская область,Фатежский район,д.Сухочево</v>
      </c>
    </row>
    <row r="18" spans="1:12" ht="35.25" customHeight="1" outlineLevel="5" x14ac:dyDescent="0.2">
      <c r="A18" s="34">
        <v>4</v>
      </c>
      <c r="B18" s="27" t="str">
        <f>[4]TDSheet!A22</f>
        <v>Жилой дом 9</v>
      </c>
      <c r="C18" s="23"/>
      <c r="D18" s="8" t="s">
        <v>23</v>
      </c>
      <c r="E18" s="43" t="s">
        <v>21</v>
      </c>
      <c r="F18" s="43"/>
      <c r="G18" s="9">
        <v>80.73</v>
      </c>
      <c r="H18" s="6">
        <v>65528</v>
      </c>
      <c r="I18" s="7">
        <v>1</v>
      </c>
      <c r="J18" s="6">
        <f>[2]TDSheet!N22</f>
        <v>54213.1</v>
      </c>
      <c r="K18" s="6">
        <f>[2]TDSheet!O22</f>
        <v>11314.9</v>
      </c>
      <c r="L18" s="24" t="str">
        <f>[3]TDSheet!$M$15</f>
        <v>Курская область,Фатежский район,с.Нижний Реут</v>
      </c>
    </row>
    <row r="19" spans="1:12" ht="36.75" customHeight="1" outlineLevel="5" x14ac:dyDescent="0.2">
      <c r="A19" s="34">
        <v>5</v>
      </c>
      <c r="B19" s="27" t="str">
        <f>[4]TDSheet!A23</f>
        <v>Жилой дом 52а</v>
      </c>
      <c r="C19" s="23"/>
      <c r="D19" s="8" t="s">
        <v>24</v>
      </c>
      <c r="E19" s="43" t="s">
        <v>18</v>
      </c>
      <c r="F19" s="43"/>
      <c r="G19" s="9">
        <v>100</v>
      </c>
      <c r="H19" s="6">
        <v>65528</v>
      </c>
      <c r="I19" s="7">
        <v>1</v>
      </c>
      <c r="J19" s="6">
        <f>[2]TDSheet!N23</f>
        <v>65528</v>
      </c>
      <c r="K19" s="6">
        <f>[2]TDSheet!O23</f>
        <v>0</v>
      </c>
      <c r="L19" s="24" t="str">
        <f>[3]TDSheet!$M$15</f>
        <v>Курская область,Фатежский район,с.Нижний Реут</v>
      </c>
    </row>
    <row r="20" spans="1:12" ht="38.25" customHeight="1" outlineLevel="5" x14ac:dyDescent="0.2">
      <c r="A20" s="34">
        <v>6</v>
      </c>
      <c r="B20" s="27" t="str">
        <f>[4]TDSheet!A24</f>
        <v>Жилой дом 45</v>
      </c>
      <c r="C20" s="23"/>
      <c r="D20" s="8" t="s">
        <v>25</v>
      </c>
      <c r="E20" s="43" t="s">
        <v>18</v>
      </c>
      <c r="F20" s="43"/>
      <c r="G20" s="9">
        <v>100</v>
      </c>
      <c r="H20" s="6">
        <v>19684</v>
      </c>
      <c r="I20" s="7">
        <v>1</v>
      </c>
      <c r="J20" s="6">
        <f>[2]TDSheet!N24</f>
        <v>19684</v>
      </c>
      <c r="K20" s="6">
        <f>[2]TDSheet!O24</f>
        <v>0</v>
      </c>
      <c r="L20" s="8" t="str">
        <f t="shared" ref="L20:L27" si="0">$L$19</f>
        <v>Курская область,Фатежский район,с.Нижний Реут</v>
      </c>
    </row>
    <row r="21" spans="1:12" ht="35.25" customHeight="1" outlineLevel="5" x14ac:dyDescent="0.2">
      <c r="A21" s="34">
        <v>7</v>
      </c>
      <c r="B21" s="27" t="str">
        <f>[4]TDSheet!A25</f>
        <v>Жилой дом 44</v>
      </c>
      <c r="C21" s="23"/>
      <c r="D21" s="8" t="s">
        <v>26</v>
      </c>
      <c r="E21" s="43" t="s">
        <v>18</v>
      </c>
      <c r="F21" s="43"/>
      <c r="G21" s="9">
        <v>100</v>
      </c>
      <c r="H21" s="6">
        <v>19684</v>
      </c>
      <c r="I21" s="7">
        <v>1</v>
      </c>
      <c r="J21" s="6">
        <f>[2]TDSheet!N25</f>
        <v>19684</v>
      </c>
      <c r="K21" s="6">
        <f>[2]TDSheet!O25</f>
        <v>0</v>
      </c>
      <c r="L21" s="8" t="str">
        <f t="shared" si="0"/>
        <v>Курская область,Фатежский район,с.Нижний Реут</v>
      </c>
    </row>
    <row r="22" spans="1:12" ht="32.25" customHeight="1" outlineLevel="5" x14ac:dyDescent="0.2">
      <c r="A22" s="34">
        <v>8</v>
      </c>
      <c r="B22" s="27" t="str">
        <f>[4]TDSheet!A26</f>
        <v>Жилой дом 30а</v>
      </c>
      <c r="C22" s="23"/>
      <c r="D22" s="8" t="s">
        <v>27</v>
      </c>
      <c r="E22" s="43" t="s">
        <v>18</v>
      </c>
      <c r="F22" s="43"/>
      <c r="G22" s="9">
        <v>100</v>
      </c>
      <c r="H22" s="6">
        <v>17523</v>
      </c>
      <c r="I22" s="7">
        <v>1</v>
      </c>
      <c r="J22" s="6">
        <f>[2]TDSheet!N26</f>
        <v>17523</v>
      </c>
      <c r="K22" s="6">
        <f>[2]TDSheet!O26</f>
        <v>0</v>
      </c>
      <c r="L22" s="8" t="str">
        <f t="shared" si="0"/>
        <v>Курская область,Фатежский район,с.Нижний Реут</v>
      </c>
    </row>
    <row r="23" spans="1:12" ht="33" customHeight="1" outlineLevel="5" x14ac:dyDescent="0.2">
      <c r="A23" s="34">
        <v>9</v>
      </c>
      <c r="B23" s="27" t="str">
        <f>[4]TDSheet!A27</f>
        <v>Жилой дом 128</v>
      </c>
      <c r="C23" s="23"/>
      <c r="D23" s="8" t="s">
        <v>28</v>
      </c>
      <c r="E23" s="43" t="s">
        <v>18</v>
      </c>
      <c r="F23" s="43"/>
      <c r="G23" s="9">
        <v>80.73</v>
      </c>
      <c r="H23" s="6">
        <v>43890</v>
      </c>
      <c r="I23" s="7">
        <v>1</v>
      </c>
      <c r="J23" s="6">
        <f>[2]TDSheet!N27</f>
        <v>36311.5</v>
      </c>
      <c r="K23" s="6">
        <f>[2]TDSheet!O27</f>
        <v>7578.5</v>
      </c>
      <c r="L23" s="8" t="str">
        <f t="shared" si="0"/>
        <v>Курская область,Фатежский район,с.Нижний Реут</v>
      </c>
    </row>
    <row r="24" spans="1:12" ht="33" customHeight="1" outlineLevel="5" x14ac:dyDescent="0.2">
      <c r="A24" s="34">
        <v>10</v>
      </c>
      <c r="B24" s="27" t="str">
        <f>[4]TDSheet!A28</f>
        <v>Жилой дом 123</v>
      </c>
      <c r="C24" s="23"/>
      <c r="D24" s="8" t="s">
        <v>29</v>
      </c>
      <c r="E24" s="43" t="s">
        <v>18</v>
      </c>
      <c r="F24" s="43"/>
      <c r="G24" s="9">
        <v>78.900000000000006</v>
      </c>
      <c r="H24" s="6">
        <v>39369</v>
      </c>
      <c r="I24" s="7">
        <v>1</v>
      </c>
      <c r="J24" s="6">
        <f>[2]TDSheet!N28</f>
        <v>31850.38</v>
      </c>
      <c r="K24" s="6">
        <f>[2]TDSheet!O28</f>
        <v>7518.62</v>
      </c>
      <c r="L24" s="8" t="str">
        <f t="shared" si="0"/>
        <v>Курская область,Фатежский район,с.Нижний Реут</v>
      </c>
    </row>
    <row r="25" spans="1:12" ht="33.75" customHeight="1" outlineLevel="5" x14ac:dyDescent="0.2">
      <c r="A25" s="34">
        <v>11</v>
      </c>
      <c r="B25" s="27" t="str">
        <f>[4]TDSheet!A29</f>
        <v>Жилой дом 113</v>
      </c>
      <c r="C25" s="23"/>
      <c r="D25" s="8" t="s">
        <v>30</v>
      </c>
      <c r="E25" s="43" t="s">
        <v>18</v>
      </c>
      <c r="F25" s="43"/>
      <c r="G25" s="9">
        <v>80.73</v>
      </c>
      <c r="H25" s="6">
        <v>72285</v>
      </c>
      <c r="I25" s="7">
        <v>1</v>
      </c>
      <c r="J25" s="6">
        <f>[2]TDSheet!N29</f>
        <v>59804.800000000003</v>
      </c>
      <c r="K25" s="6">
        <f>[2]TDSheet!O29</f>
        <v>12480.2</v>
      </c>
      <c r="L25" s="8" t="str">
        <f t="shared" si="0"/>
        <v>Курская область,Фатежский район,с.Нижний Реут</v>
      </c>
    </row>
    <row r="26" spans="1:12" ht="33.75" customHeight="1" outlineLevel="5" x14ac:dyDescent="0.2">
      <c r="A26" s="34">
        <v>12</v>
      </c>
      <c r="B26" s="27" t="str">
        <f>[4]TDSheet!A30</f>
        <v>Жилой дом 24</v>
      </c>
      <c r="C26" s="23"/>
      <c r="D26" s="8" t="s">
        <v>31</v>
      </c>
      <c r="E26" s="43" t="s">
        <v>18</v>
      </c>
      <c r="F26" s="43"/>
      <c r="G26" s="9">
        <v>80.73</v>
      </c>
      <c r="H26" s="6">
        <v>59035</v>
      </c>
      <c r="I26" s="7">
        <v>1</v>
      </c>
      <c r="J26" s="6">
        <f>[2]TDSheet!N30</f>
        <v>48841.9</v>
      </c>
      <c r="K26" s="6">
        <f>[2]TDSheet!O30</f>
        <v>10193.1</v>
      </c>
      <c r="L26" s="8" t="str">
        <f t="shared" si="0"/>
        <v>Курская область,Фатежский район,с.Нижний Реут</v>
      </c>
    </row>
    <row r="27" spans="1:12" ht="38.25" customHeight="1" outlineLevel="5" x14ac:dyDescent="0.2">
      <c r="A27" s="34">
        <v>13</v>
      </c>
      <c r="B27" s="27" t="str">
        <f>[4]TDSheet!A31</f>
        <v>Жилой дом 2</v>
      </c>
      <c r="C27" s="23"/>
      <c r="D27" s="8" t="s">
        <v>32</v>
      </c>
      <c r="E27" s="43" t="s">
        <v>18</v>
      </c>
      <c r="F27" s="43"/>
      <c r="G27" s="9">
        <v>99.93</v>
      </c>
      <c r="H27" s="6">
        <v>65528</v>
      </c>
      <c r="I27" s="7">
        <v>1</v>
      </c>
      <c r="J27" s="6">
        <f>[2]TDSheet!N31</f>
        <v>65528</v>
      </c>
      <c r="K27" s="11">
        <f>[2]TDSheet!O31</f>
        <v>0</v>
      </c>
      <c r="L27" s="8" t="str">
        <f t="shared" si="0"/>
        <v>Курская область,Фатежский район,с.Нижний Реут</v>
      </c>
    </row>
    <row r="28" spans="1:12" ht="12.95" customHeight="1" x14ac:dyDescent="0.2">
      <c r="A28" s="48" t="s">
        <v>33</v>
      </c>
      <c r="B28" s="48"/>
      <c r="C28" s="48"/>
      <c r="D28" s="48"/>
      <c r="E28" s="48"/>
      <c r="F28" s="48"/>
      <c r="G28" s="48"/>
      <c r="H28" s="4">
        <f>[2]TDSheet!L32</f>
        <v>14434472.65</v>
      </c>
      <c r="I28" s="5">
        <f>[2]TDSheet!M32</f>
        <v>25</v>
      </c>
      <c r="J28" s="4">
        <f>[2]TDSheet!N32</f>
        <v>13161325.289999999</v>
      </c>
      <c r="K28" s="4">
        <f>[2]TDSheet!O32</f>
        <v>1273147.3600000001</v>
      </c>
      <c r="L28" s="4"/>
    </row>
    <row r="29" spans="1:12" ht="34.5" customHeight="1" outlineLevel="5" x14ac:dyDescent="0.2">
      <c r="A29" s="22">
        <v>14</v>
      </c>
      <c r="B29" s="27" t="str">
        <f>[4]TDSheet!A37</f>
        <v>Здание правления колхоза</v>
      </c>
      <c r="C29" s="21"/>
      <c r="D29" s="8" t="s">
        <v>34</v>
      </c>
      <c r="E29" s="43" t="s">
        <v>18</v>
      </c>
      <c r="F29" s="43"/>
      <c r="G29" s="9">
        <v>84.69</v>
      </c>
      <c r="H29" s="6">
        <f>[2]TDSheet!L37</f>
        <v>922045</v>
      </c>
      <c r="I29" s="7">
        <v>1</v>
      </c>
      <c r="J29" s="6">
        <f>[2]TDSheet!N37</f>
        <v>795128.65</v>
      </c>
      <c r="K29" s="6">
        <f>[2]TDSheet!O37</f>
        <v>126916.35</v>
      </c>
      <c r="L29" s="8" t="str">
        <f t="shared" ref="L29:L32" si="1">$L$19</f>
        <v>Курская область,Фатежский район,с.Нижний Реут</v>
      </c>
    </row>
    <row r="30" spans="1:12" ht="40.5" customHeight="1" outlineLevel="5" x14ac:dyDescent="0.2">
      <c r="A30" s="22">
        <v>15</v>
      </c>
      <c r="B30" s="27" t="str">
        <f>[4]TDSheet!A38</f>
        <v>Здание Путчинского медпункта</v>
      </c>
      <c r="C30" s="21"/>
      <c r="D30" s="8" t="s">
        <v>35</v>
      </c>
      <c r="E30" s="43" t="s">
        <v>18</v>
      </c>
      <c r="F30" s="43"/>
      <c r="G30" s="9">
        <v>100</v>
      </c>
      <c r="H30" s="6">
        <f>[2]TDSheet!L38</f>
        <v>396754</v>
      </c>
      <c r="I30" s="7">
        <v>1</v>
      </c>
      <c r="J30" s="6">
        <f>[2]TDSheet!N38</f>
        <v>396754</v>
      </c>
      <c r="K30" s="6">
        <f>[2]TDSheet!O38</f>
        <v>0</v>
      </c>
      <c r="L30" s="8" t="str">
        <f t="shared" si="1"/>
        <v>Курская область,Фатежский район,с.Нижний Реут</v>
      </c>
    </row>
    <row r="31" spans="1:12" ht="39" customHeight="1" outlineLevel="5" x14ac:dyDescent="0.2">
      <c r="A31" s="22">
        <v>16</v>
      </c>
      <c r="B31" s="27" t="str">
        <f>[4]TDSheet!A39</f>
        <v>Здание Н-Реутского медпункта</v>
      </c>
      <c r="C31" s="21"/>
      <c r="D31" s="8" t="s">
        <v>36</v>
      </c>
      <c r="E31" s="43" t="s">
        <v>18</v>
      </c>
      <c r="F31" s="43"/>
      <c r="G31" s="9">
        <v>100</v>
      </c>
      <c r="H31" s="6">
        <f>[2]TDSheet!L39</f>
        <v>400483</v>
      </c>
      <c r="I31" s="7">
        <v>1</v>
      </c>
      <c r="J31" s="6">
        <f>[2]TDSheet!N39</f>
        <v>400483</v>
      </c>
      <c r="K31" s="6">
        <f>[2]TDSheet!O39</f>
        <v>0</v>
      </c>
      <c r="L31" s="8" t="str">
        <f t="shared" si="1"/>
        <v>Курская область,Фатежский район,с.Нижний Реут</v>
      </c>
    </row>
    <row r="32" spans="1:12" ht="35.25" customHeight="1" outlineLevel="5" x14ac:dyDescent="0.2">
      <c r="A32" s="22">
        <v>17</v>
      </c>
      <c r="B32" s="27" t="str">
        <f>[4]TDSheet!A40</f>
        <v>Здание Н-Реутскогодетского сада (Н-Реутская ср.шк)</v>
      </c>
      <c r="C32" s="21"/>
      <c r="D32" s="8" t="s">
        <v>37</v>
      </c>
      <c r="E32" s="43" t="s">
        <v>18</v>
      </c>
      <c r="F32" s="43"/>
      <c r="G32" s="9">
        <v>74.47</v>
      </c>
      <c r="H32" s="6">
        <f>[2]TDSheet!L40</f>
        <v>2145558.96</v>
      </c>
      <c r="I32" s="7">
        <v>1</v>
      </c>
      <c r="J32" s="6">
        <f>[2]TDSheet!N40</f>
        <v>1630851.64</v>
      </c>
      <c r="K32" s="6">
        <f>[2]TDSheet!O40</f>
        <v>514707.32</v>
      </c>
      <c r="L32" s="8" t="str">
        <f t="shared" si="1"/>
        <v>Курская область,Фатежский район,с.Нижний Реут</v>
      </c>
    </row>
    <row r="33" spans="1:12" ht="45.75" customHeight="1" outlineLevel="5" x14ac:dyDescent="0.2">
      <c r="A33" s="22">
        <v>18</v>
      </c>
      <c r="B33" s="27" t="str">
        <f>[4]TDSheet!A41</f>
        <v>Водопроводные сети</v>
      </c>
      <c r="C33" s="21"/>
      <c r="D33" s="8" t="s">
        <v>38</v>
      </c>
      <c r="E33" s="52" t="s">
        <v>18</v>
      </c>
      <c r="F33" s="52"/>
      <c r="G33" s="9">
        <v>100</v>
      </c>
      <c r="H33" s="6">
        <f>[2]TDSheet!L41</f>
        <v>85594</v>
      </c>
      <c r="I33" s="7">
        <v>1</v>
      </c>
      <c r="J33" s="6">
        <f>[2]TDSheet!N41</f>
        <v>85594</v>
      </c>
      <c r="K33" s="6">
        <f>[2]TDSheet!O41</f>
        <v>0</v>
      </c>
      <c r="L33" s="8" t="str">
        <f>[3]TDSheet!$M$44</f>
        <v>Курская область,Фатежский район,с.Нижний Реут</v>
      </c>
    </row>
    <row r="34" spans="1:12" ht="45.75" customHeight="1" outlineLevel="5" x14ac:dyDescent="0.2">
      <c r="A34" s="38">
        <v>19</v>
      </c>
      <c r="B34" s="27" t="str">
        <f>B149</f>
        <v>Водопроводные сети</v>
      </c>
      <c r="C34" s="21">
        <f>C149</f>
        <v>0</v>
      </c>
      <c r="D34" s="8" t="str">
        <f>D149</f>
        <v>1011300002</v>
      </c>
      <c r="E34" s="39" t="str">
        <f>E149</f>
        <v>20.01.2011</v>
      </c>
      <c r="F34" s="39">
        <f>F149</f>
        <v>0</v>
      </c>
      <c r="G34" s="9">
        <f>G149</f>
        <v>100</v>
      </c>
      <c r="H34" s="6">
        <f>[2]TDSheet!L42</f>
        <v>85594</v>
      </c>
      <c r="I34" s="7">
        <f>I149</f>
        <v>1</v>
      </c>
      <c r="J34" s="6">
        <f>[2]TDSheet!N42</f>
        <v>85594</v>
      </c>
      <c r="K34" s="6">
        <f>[2]TDSheet!O42</f>
        <v>0</v>
      </c>
      <c r="L34" s="8" t="str">
        <f>L149</f>
        <v>Курская область,Фатежский район,с.Нижний Реут</v>
      </c>
    </row>
    <row r="35" spans="1:12" ht="45.75" customHeight="1" outlineLevel="5" x14ac:dyDescent="0.2">
      <c r="A35" s="38">
        <v>20</v>
      </c>
      <c r="B35" s="27" t="str">
        <f>B150</f>
        <v>Водопроводные сети</v>
      </c>
      <c r="C35" s="21">
        <f>C150</f>
        <v>0</v>
      </c>
      <c r="D35" s="8" t="str">
        <f>D150</f>
        <v>1011300003</v>
      </c>
      <c r="E35" s="39" t="str">
        <f>E150</f>
        <v>20.01.2011</v>
      </c>
      <c r="F35" s="39">
        <f>F150</f>
        <v>0</v>
      </c>
      <c r="G35" s="9">
        <f>G150</f>
        <v>100</v>
      </c>
      <c r="H35" s="6">
        <f>[2]TDSheet!L43</f>
        <v>85594</v>
      </c>
      <c r="I35" s="7">
        <f>I150</f>
        <v>1</v>
      </c>
      <c r="J35" s="6">
        <f>[2]TDSheet!N43</f>
        <v>85594</v>
      </c>
      <c r="K35" s="6">
        <f>[2]TDSheet!O43</f>
        <v>0</v>
      </c>
      <c r="L35" s="8" t="str">
        <f>L150</f>
        <v>Курская область,Фатежский район,с.Нижний Реут</v>
      </c>
    </row>
    <row r="36" spans="1:12" ht="45.75" customHeight="1" outlineLevel="5" x14ac:dyDescent="0.2">
      <c r="A36" s="38">
        <v>21</v>
      </c>
      <c r="B36" s="27" t="str">
        <f>B151</f>
        <v>Водопроводные сети</v>
      </c>
      <c r="C36" s="21">
        <f>C151</f>
        <v>0</v>
      </c>
      <c r="D36" s="8" t="str">
        <f>D151</f>
        <v>1011300004</v>
      </c>
      <c r="E36" s="39" t="str">
        <f>E151</f>
        <v>20.01.2011</v>
      </c>
      <c r="F36" s="39">
        <f>F151</f>
        <v>0</v>
      </c>
      <c r="G36" s="9">
        <f>G151</f>
        <v>100</v>
      </c>
      <c r="H36" s="6">
        <f>[2]TDSheet!L44</f>
        <v>85594</v>
      </c>
      <c r="I36" s="7">
        <f>I151</f>
        <v>1</v>
      </c>
      <c r="J36" s="6">
        <f>[2]TDSheet!N44</f>
        <v>85594</v>
      </c>
      <c r="K36" s="6">
        <f>[2]TDSheet!O44</f>
        <v>0</v>
      </c>
      <c r="L36" s="8" t="str">
        <f>L151</f>
        <v>Курская область,Фатежский район,с.Нижний Реут</v>
      </c>
    </row>
    <row r="37" spans="1:12" ht="45.75" customHeight="1" outlineLevel="5" x14ac:dyDescent="0.2">
      <c r="A37" s="38">
        <v>22</v>
      </c>
      <c r="B37" s="27" t="str">
        <f>B152</f>
        <v>Водопроводная башня (скважина 8960)</v>
      </c>
      <c r="C37" s="21">
        <f>C152</f>
        <v>0</v>
      </c>
      <c r="D37" s="8" t="str">
        <f>D152</f>
        <v>1011300005</v>
      </c>
      <c r="E37" s="39" t="str">
        <f>E152</f>
        <v>20.01.2011</v>
      </c>
      <c r="F37" s="39">
        <f>F152</f>
        <v>0</v>
      </c>
      <c r="G37" s="9">
        <f>G152</f>
        <v>100</v>
      </c>
      <c r="H37" s="6">
        <f>[2]TDSheet!L45</f>
        <v>363495</v>
      </c>
      <c r="I37" s="7">
        <f>I152</f>
        <v>1</v>
      </c>
      <c r="J37" s="6">
        <f>[2]TDSheet!N45</f>
        <v>363495</v>
      </c>
      <c r="K37" s="6">
        <f>[2]TDSheet!O45</f>
        <v>0</v>
      </c>
      <c r="L37" s="8" t="str">
        <f>L152</f>
        <v>Курская область,Фатежский район,с.Нижний Реут</v>
      </c>
    </row>
    <row r="38" spans="1:12" ht="45.75" customHeight="1" outlineLevel="5" x14ac:dyDescent="0.2">
      <c r="A38" s="38">
        <v>23</v>
      </c>
      <c r="B38" s="27" t="str">
        <f>B153</f>
        <v>Водопроводная башня (скважина 7004)</v>
      </c>
      <c r="C38" s="21">
        <f>C153</f>
        <v>0</v>
      </c>
      <c r="D38" s="8" t="str">
        <f>D153</f>
        <v>1011300006</v>
      </c>
      <c r="E38" s="39" t="str">
        <f>E153</f>
        <v>20.01.2011</v>
      </c>
      <c r="F38" s="39">
        <f>F153</f>
        <v>0</v>
      </c>
      <c r="G38" s="9">
        <f>G153</f>
        <v>100</v>
      </c>
      <c r="H38" s="6">
        <f>[2]TDSheet!L46</f>
        <v>265165</v>
      </c>
      <c r="I38" s="7">
        <f>I153</f>
        <v>1</v>
      </c>
      <c r="J38" s="6">
        <f>[2]TDSheet!N46</f>
        <v>265165</v>
      </c>
      <c r="K38" s="6">
        <f>[2]TDSheet!O46</f>
        <v>0</v>
      </c>
      <c r="L38" s="8" t="str">
        <f>L153</f>
        <v>Курская область,Фатежский район,с.Нижний Реут</v>
      </c>
    </row>
    <row r="39" spans="1:12" ht="45.75" customHeight="1" outlineLevel="5" x14ac:dyDescent="0.2">
      <c r="A39" s="38">
        <v>24</v>
      </c>
      <c r="B39" s="27" t="str">
        <f>B154</f>
        <v>Водопроводная башня (скважина 6104)</v>
      </c>
      <c r="C39" s="21">
        <f>C154</f>
        <v>0</v>
      </c>
      <c r="D39" s="8" t="str">
        <f>D154</f>
        <v>1011300007</v>
      </c>
      <c r="E39" s="39" t="str">
        <f>E154</f>
        <v>20.01.2011</v>
      </c>
      <c r="F39" s="39">
        <f>F154</f>
        <v>0</v>
      </c>
      <c r="G39" s="9">
        <f>G154</f>
        <v>100</v>
      </c>
      <c r="H39" s="6">
        <f>[2]TDSheet!L47</f>
        <v>190905</v>
      </c>
      <c r="I39" s="7">
        <f>I154</f>
        <v>1</v>
      </c>
      <c r="J39" s="6">
        <f>[2]TDSheet!N47</f>
        <v>190905</v>
      </c>
      <c r="K39" s="6">
        <f>[2]TDSheet!O47</f>
        <v>0</v>
      </c>
      <c r="L39" s="8" t="str">
        <f>L154</f>
        <v>Курская область,Фатежский район,с.Нижний Реут</v>
      </c>
    </row>
    <row r="40" spans="1:12" ht="45.75" customHeight="1" outlineLevel="5" x14ac:dyDescent="0.2">
      <c r="A40" s="38">
        <v>25</v>
      </c>
      <c r="B40" s="27" t="str">
        <f>B155</f>
        <v>Водопроводная скважина д.Русановка</v>
      </c>
      <c r="C40" s="21">
        <f>C155</f>
        <v>0</v>
      </c>
      <c r="D40" s="8" t="str">
        <f>D155</f>
        <v>1011300008</v>
      </c>
      <c r="E40" s="39" t="str">
        <f>E155</f>
        <v>06.06.1994</v>
      </c>
      <c r="F40" s="39">
        <f>F155</f>
        <v>0</v>
      </c>
      <c r="G40" s="9">
        <f>G155</f>
        <v>98.98</v>
      </c>
      <c r="H40" s="6">
        <f>[2]TDSheet!L48</f>
        <v>121171.05</v>
      </c>
      <c r="I40" s="7">
        <f>I155</f>
        <v>1</v>
      </c>
      <c r="J40" s="6">
        <f>[2]TDSheet!N48</f>
        <v>121171.05</v>
      </c>
      <c r="K40" s="6">
        <f>[2]TDSheet!O48</f>
        <v>0</v>
      </c>
      <c r="L40" s="8" t="str">
        <f>L155</f>
        <v>Курская область,Фатежский район,с.Нижний Реут</v>
      </c>
    </row>
    <row r="41" spans="1:12" ht="45.75" customHeight="1" outlineLevel="5" x14ac:dyDescent="0.2">
      <c r="A41" s="38">
        <v>26</v>
      </c>
      <c r="B41" s="27" t="str">
        <f>B156</f>
        <v>Водопроводная скважина д.Новые дворы</v>
      </c>
      <c r="C41" s="21">
        <f>C156</f>
        <v>0</v>
      </c>
      <c r="D41" s="8" t="str">
        <f>D156</f>
        <v>1011300009</v>
      </c>
      <c r="E41" s="39" t="str">
        <f>E156</f>
        <v>06.06.1975</v>
      </c>
      <c r="F41" s="39">
        <f>F156</f>
        <v>0</v>
      </c>
      <c r="G41" s="9">
        <f>G156</f>
        <v>100</v>
      </c>
      <c r="H41" s="6">
        <f>[2]TDSheet!L49</f>
        <v>121171.05</v>
      </c>
      <c r="I41" s="7">
        <f>I156</f>
        <v>1</v>
      </c>
      <c r="J41" s="6">
        <f>[2]TDSheet!N49</f>
        <v>121171.05</v>
      </c>
      <c r="K41" s="6">
        <f>[2]TDSheet!O49</f>
        <v>0</v>
      </c>
      <c r="L41" s="8" t="str">
        <f>L156</f>
        <v>Курская область,Фатежский район,д.Русановка</v>
      </c>
    </row>
    <row r="42" spans="1:12" ht="45.75" customHeight="1" outlineLevel="5" x14ac:dyDescent="0.2">
      <c r="A42" s="38">
        <v>27</v>
      </c>
      <c r="B42" s="27" t="str">
        <f>B157</f>
        <v>Водопроводная скважина Чибисовка</v>
      </c>
      <c r="C42" s="21">
        <f>C157</f>
        <v>0</v>
      </c>
      <c r="D42" s="8" t="str">
        <f>D157</f>
        <v>1011300010</v>
      </c>
      <c r="E42" s="39" t="str">
        <f>E157</f>
        <v>06.04.1966</v>
      </c>
      <c r="F42" s="39">
        <f>F157</f>
        <v>0</v>
      </c>
      <c r="G42" s="9">
        <f>G157</f>
        <v>100</v>
      </c>
      <c r="H42" s="6">
        <f>[2]TDSheet!L50</f>
        <v>121171.05</v>
      </c>
      <c r="I42" s="7">
        <f>I157</f>
        <v>1</v>
      </c>
      <c r="J42" s="6">
        <f>[2]TDSheet!N50</f>
        <v>121171.05</v>
      </c>
      <c r="K42" s="6">
        <f>[2]TDSheet!O50</f>
        <v>0</v>
      </c>
      <c r="L42" s="8" t="str">
        <f>L157</f>
        <v>Курская область,Фатежский район,д.Новые дворы</v>
      </c>
    </row>
    <row r="43" spans="1:12" ht="45.75" customHeight="1" outlineLevel="5" x14ac:dyDescent="0.2">
      <c r="A43" s="38">
        <v>28</v>
      </c>
      <c r="B43" s="27" t="str">
        <f>B158</f>
        <v>Водопроводная скважина Русановка пос</v>
      </c>
      <c r="C43" s="21">
        <f>C158</f>
        <v>0</v>
      </c>
      <c r="D43" s="8" t="str">
        <f>D158</f>
        <v>1011300011</v>
      </c>
      <c r="E43" s="39" t="str">
        <f>E158</f>
        <v>06.04.1974</v>
      </c>
      <c r="F43" s="39">
        <f>F158</f>
        <v>0</v>
      </c>
      <c r="G43" s="9">
        <f>G158</f>
        <v>100</v>
      </c>
      <c r="H43" s="6">
        <f>[2]TDSheet!L51</f>
        <v>121171.05</v>
      </c>
      <c r="I43" s="7">
        <f>I158</f>
        <v>1</v>
      </c>
      <c r="J43" s="6">
        <f>[2]TDSheet!N51</f>
        <v>121171.05</v>
      </c>
      <c r="K43" s="6">
        <f>[2]TDSheet!O51</f>
        <v>0</v>
      </c>
      <c r="L43" s="8" t="str">
        <f>L158</f>
        <v>Курская область,Фатежский район,д.Чибисовка</v>
      </c>
    </row>
    <row r="44" spans="1:12" ht="45.75" customHeight="1" outlineLevel="5" x14ac:dyDescent="0.2">
      <c r="A44" s="38">
        <v>29</v>
      </c>
      <c r="B44" s="27" t="str">
        <f>B159</f>
        <v>Водопроводная скважина Басовка</v>
      </c>
      <c r="C44" s="21">
        <f>C159</f>
        <v>0</v>
      </c>
      <c r="D44" s="8" t="str">
        <f>D159</f>
        <v>1011300012</v>
      </c>
      <c r="E44" s="39" t="str">
        <f>E159</f>
        <v>01.12.1982</v>
      </c>
      <c r="F44" s="39">
        <f>F159</f>
        <v>0</v>
      </c>
      <c r="G44" s="9">
        <f>G159</f>
        <v>100</v>
      </c>
      <c r="H44" s="6">
        <f>[2]TDSheet!L52</f>
        <v>2027376.45</v>
      </c>
      <c r="I44" s="7">
        <f>I159</f>
        <v>1</v>
      </c>
      <c r="J44" s="6">
        <f>[2]TDSheet!N52</f>
        <v>2027376.45</v>
      </c>
      <c r="K44" s="6">
        <f>[2]TDSheet!O52</f>
        <v>0</v>
      </c>
      <c r="L44" s="8" t="str">
        <f>L159</f>
        <v>Курская область,Фатежский район,д.Русановка</v>
      </c>
    </row>
    <row r="45" spans="1:12" ht="45.75" customHeight="1" outlineLevel="5" x14ac:dyDescent="0.2">
      <c r="A45" s="38">
        <v>30</v>
      </c>
      <c r="B45" s="27" t="str">
        <f>B160</f>
        <v>Водопроводная скважина Сухочево</v>
      </c>
      <c r="C45" s="21">
        <f>C160</f>
        <v>0</v>
      </c>
      <c r="D45" s="8" t="str">
        <f>D160</f>
        <v>1011300013</v>
      </c>
      <c r="E45" s="39" t="str">
        <f>E160</f>
        <v>01.12.1981</v>
      </c>
      <c r="F45" s="39">
        <f>F160</f>
        <v>0</v>
      </c>
      <c r="G45" s="9">
        <f>G160</f>
        <v>100</v>
      </c>
      <c r="H45" s="6">
        <f>[2]TDSheet!L53</f>
        <v>2027374.8</v>
      </c>
      <c r="I45" s="7">
        <f>I160</f>
        <v>1</v>
      </c>
      <c r="J45" s="6">
        <f>[2]TDSheet!N53</f>
        <v>2027374.8</v>
      </c>
      <c r="K45" s="6">
        <f>[2]TDSheet!O53</f>
        <v>0</v>
      </c>
      <c r="L45" s="8" t="str">
        <f>L160</f>
        <v>Курская область,Фатежский район,д.Басовка</v>
      </c>
    </row>
    <row r="46" spans="1:12" ht="39" customHeight="1" outlineLevel="5" x14ac:dyDescent="0.2">
      <c r="A46" s="22">
        <v>31</v>
      </c>
      <c r="B46" s="27" t="str">
        <f>[4]TDSheet!A42</f>
        <v>Водопроводная башня (скважина 5736)</v>
      </c>
      <c r="C46" s="21"/>
      <c r="D46" s="8" t="s">
        <v>39</v>
      </c>
      <c r="E46" s="53" t="s">
        <v>18</v>
      </c>
      <c r="F46" s="53"/>
      <c r="G46" s="9">
        <v>100</v>
      </c>
      <c r="H46" s="6">
        <f>[2]TDSheet!L54</f>
        <v>190905</v>
      </c>
      <c r="I46" s="7">
        <v>1</v>
      </c>
      <c r="J46" s="6">
        <f>[2]TDSheet!N54</f>
        <v>190905</v>
      </c>
      <c r="K46" s="6">
        <f>[2]TDSheet!O54</f>
        <v>0</v>
      </c>
      <c r="L46" s="8" t="str">
        <f>[3]TDSheet!M57</f>
        <v>Курская область,Фатежский район,с.Нижний Реут</v>
      </c>
    </row>
    <row r="47" spans="1:12" ht="39" customHeight="1" outlineLevel="5" x14ac:dyDescent="0.2">
      <c r="A47" s="22">
        <v>32</v>
      </c>
      <c r="B47" s="27" t="str">
        <f>[4]TDSheet!A43</f>
        <v>Переход через реку</v>
      </c>
      <c r="C47" s="21"/>
      <c r="D47" s="8" t="s">
        <v>40</v>
      </c>
      <c r="E47" s="43" t="s">
        <v>41</v>
      </c>
      <c r="F47" s="43"/>
      <c r="G47" s="9">
        <v>56.11</v>
      </c>
      <c r="H47" s="6">
        <f>[2]TDSheet!L55</f>
        <v>294573</v>
      </c>
      <c r="I47" s="7">
        <v>1</v>
      </c>
      <c r="J47" s="6">
        <f>[2]TDSheet!N55</f>
        <v>184926.76</v>
      </c>
      <c r="K47" s="6">
        <f>[2]TDSheet!O55</f>
        <v>109646.24</v>
      </c>
      <c r="L47" s="8" t="str">
        <f>[3]TDSheet!M58</f>
        <v>Курская область,Фатежский район,д.Тихоновка</v>
      </c>
    </row>
    <row r="48" spans="1:12" ht="39.75" customHeight="1" outlineLevel="5" x14ac:dyDescent="0.2">
      <c r="A48" s="22">
        <v>33</v>
      </c>
      <c r="B48" s="27" t="str">
        <f>[4]TDSheet!A47</f>
        <v>Здание медицинского пункта д.Басовка</v>
      </c>
      <c r="C48" s="21"/>
      <c r="D48" s="8" t="s">
        <v>34</v>
      </c>
      <c r="E48" s="43" t="s">
        <v>42</v>
      </c>
      <c r="F48" s="43"/>
      <c r="G48" s="9">
        <v>60.11</v>
      </c>
      <c r="H48" s="6">
        <v>162244.79</v>
      </c>
      <c r="I48" s="7">
        <v>1</v>
      </c>
      <c r="J48" s="6">
        <f>[2]TDSheet!N59</f>
        <v>102935.23</v>
      </c>
      <c r="K48" s="6">
        <f>[2]TDSheet!O59</f>
        <v>59309.56</v>
      </c>
      <c r="L48" s="8" t="str">
        <f>[3]TDSheet!M37</f>
        <v>Курская область,Фатежский район,д.Басовка</v>
      </c>
    </row>
    <row r="49" spans="1:12" ht="35.25" customHeight="1" outlineLevel="5" x14ac:dyDescent="0.2">
      <c r="A49" s="22">
        <v>34</v>
      </c>
      <c r="B49" s="27" t="str">
        <f>[4]TDSheet!A48</f>
        <v>Здание Нижнереутского сельсовета</v>
      </c>
      <c r="C49" s="21"/>
      <c r="D49" s="8" t="s">
        <v>43</v>
      </c>
      <c r="E49" s="43" t="s">
        <v>42</v>
      </c>
      <c r="F49" s="43"/>
      <c r="G49" s="9">
        <v>84.66</v>
      </c>
      <c r="H49" s="6">
        <v>985453</v>
      </c>
      <c r="I49" s="7">
        <v>1</v>
      </c>
      <c r="J49" s="6">
        <f>[2]TDSheet!N60</f>
        <v>849452.86</v>
      </c>
      <c r="K49" s="6">
        <f>[2]TDSheet!O60</f>
        <v>136000.14000000001</v>
      </c>
      <c r="L49" s="8" t="str">
        <f>[3]TDSheet!M38</f>
        <v>Курская область,Фатежский район,с.Нижний Реут</v>
      </c>
    </row>
    <row r="50" spans="1:12" ht="42" customHeight="1" outlineLevel="5" x14ac:dyDescent="0.2">
      <c r="A50" s="22">
        <v>35</v>
      </c>
      <c r="B50" s="27" t="str">
        <f>[4]TDSheet!A49</f>
        <v>Здание с/с</v>
      </c>
      <c r="C50" s="21"/>
      <c r="D50" s="8" t="s">
        <v>44</v>
      </c>
      <c r="E50" s="43" t="s">
        <v>42</v>
      </c>
      <c r="F50" s="43"/>
      <c r="G50" s="9">
        <v>100</v>
      </c>
      <c r="H50" s="6">
        <v>410965.5</v>
      </c>
      <c r="I50" s="7">
        <v>1</v>
      </c>
      <c r="J50" s="6">
        <f>[2]TDSheet!N61</f>
        <v>410965.5</v>
      </c>
      <c r="K50" s="6">
        <f>[2]TDSheet!O61</f>
        <v>0</v>
      </c>
      <c r="L50" s="8" t="str">
        <f>[3]TDSheet!$M$39</f>
        <v>Курская область,Фатежский район,д.Басовка</v>
      </c>
    </row>
    <row r="51" spans="1:12" ht="36" customHeight="1" outlineLevel="5" x14ac:dyDescent="0.2">
      <c r="A51" s="22">
        <v>36</v>
      </c>
      <c r="B51" s="27" t="str">
        <f>[4]TDSheet!$A$53</f>
        <v>Здание Реутского клуба</v>
      </c>
      <c r="C51" s="21"/>
      <c r="D51" s="8" t="s">
        <v>43</v>
      </c>
      <c r="E51" s="43" t="s">
        <v>18</v>
      </c>
      <c r="F51" s="43"/>
      <c r="G51" s="9">
        <v>84.69</v>
      </c>
      <c r="H51" s="6">
        <v>1365245</v>
      </c>
      <c r="I51" s="7">
        <v>1</v>
      </c>
      <c r="J51" s="6">
        <f>[2]TDSheet!N65</f>
        <v>1177324.8500000001</v>
      </c>
      <c r="K51" s="6">
        <f>[2]TDSheet!O65</f>
        <v>187920.15</v>
      </c>
      <c r="L51" s="8" t="str">
        <f>[3]TDSheet!$M$42</f>
        <v>Курская область,Фатежский район,с.Гаево</v>
      </c>
    </row>
    <row r="52" spans="1:12" ht="42.75" customHeight="1" outlineLevel="5" x14ac:dyDescent="0.2">
      <c r="A52" s="22">
        <v>37</v>
      </c>
      <c r="B52" s="27" t="str">
        <f>[4]TDSheet!A56</f>
        <v>Здание Русановского СДК</v>
      </c>
      <c r="C52" s="21"/>
      <c r="D52" s="8" t="s">
        <v>43</v>
      </c>
      <c r="E52" s="43" t="s">
        <v>45</v>
      </c>
      <c r="F52" s="43"/>
      <c r="G52" s="9">
        <v>100</v>
      </c>
      <c r="H52" s="6">
        <v>642691.5</v>
      </c>
      <c r="I52" s="7">
        <v>1</v>
      </c>
      <c r="J52" s="6">
        <f>[2]TDSheet!N68</f>
        <v>642691.5</v>
      </c>
      <c r="K52" s="6">
        <f>[2]TDSheet!O68</f>
        <v>0</v>
      </c>
      <c r="L52" s="8" t="str">
        <f>[3]TDSheet!M40</f>
        <v>Курская область,Фатежский район,с.Русановка</v>
      </c>
    </row>
    <row r="53" spans="1:12" ht="35.25" customHeight="1" outlineLevel="5" x14ac:dyDescent="0.2">
      <c r="A53" s="22">
        <v>38</v>
      </c>
      <c r="B53" s="27" t="str">
        <f>[4]TDSheet!A57</f>
        <v>Здание Сухочевского клуба</v>
      </c>
      <c r="C53" s="21"/>
      <c r="D53" s="8" t="s">
        <v>44</v>
      </c>
      <c r="E53" s="43" t="s">
        <v>46</v>
      </c>
      <c r="F53" s="43"/>
      <c r="G53" s="9">
        <v>81.760000000000005</v>
      </c>
      <c r="H53" s="6">
        <v>816177.45</v>
      </c>
      <c r="I53" s="7">
        <v>1</v>
      </c>
      <c r="J53" s="6">
        <f>[2]TDSheet!N69</f>
        <v>677529.85</v>
      </c>
      <c r="K53" s="6">
        <f>[2]TDSheet!O69</f>
        <v>138647.6</v>
      </c>
      <c r="L53" s="8" t="str">
        <f>[3]TDSheet!M41</f>
        <v>Курская область,Фатежский район д.Сухочево</v>
      </c>
    </row>
    <row r="54" spans="1:12" ht="30.75" customHeight="1" x14ac:dyDescent="0.2">
      <c r="A54" s="49" t="s">
        <v>160</v>
      </c>
      <c r="B54" s="50"/>
      <c r="C54" s="50"/>
      <c r="D54" s="50"/>
      <c r="E54" s="50"/>
      <c r="F54" s="50"/>
      <c r="G54" s="51"/>
      <c r="H54" s="4">
        <f>[2]TDSheet!L70</f>
        <v>600793.42000000004</v>
      </c>
      <c r="I54" s="5">
        <f>[2]TDSheet!M70</f>
        <v>1</v>
      </c>
      <c r="J54" s="4">
        <f>[2]TDSheet!N70</f>
        <v>36715.14</v>
      </c>
      <c r="K54" s="4">
        <f>[2]TDSheet!O70</f>
        <v>564078.28</v>
      </c>
      <c r="L54" s="4"/>
    </row>
    <row r="55" spans="1:12" ht="36.75" customHeight="1" outlineLevel="5" x14ac:dyDescent="0.2">
      <c r="A55" s="34">
        <v>39</v>
      </c>
      <c r="B55" s="28" t="str">
        <f>[2]TDSheet!$A$75</f>
        <v>Электромеханическая водозаборная установка в д.Чибисовка Русановского сельсовета</v>
      </c>
      <c r="C55" s="62"/>
      <c r="D55" s="63">
        <v>1013200001</v>
      </c>
      <c r="E55" s="64"/>
      <c r="F55" s="68">
        <v>43675</v>
      </c>
      <c r="G55" s="65">
        <v>6.11</v>
      </c>
      <c r="H55" s="6">
        <f>[2]TDSheet!L75</f>
        <v>600793.42000000004</v>
      </c>
      <c r="I55" s="7">
        <f>[2]TDSheet!M75</f>
        <v>1</v>
      </c>
      <c r="J55" s="6">
        <f>[2]TDSheet!N75</f>
        <v>36715.14</v>
      </c>
      <c r="K55" s="6">
        <f>[2]TDSheet!O75</f>
        <v>564078.28</v>
      </c>
      <c r="L55" s="8"/>
    </row>
    <row r="56" spans="1:12" ht="38.25" customHeight="1" outlineLevel="5" x14ac:dyDescent="0.2">
      <c r="A56" s="49" t="s">
        <v>47</v>
      </c>
      <c r="B56" s="50"/>
      <c r="C56" s="50"/>
      <c r="D56" s="50"/>
      <c r="E56" s="50"/>
      <c r="F56" s="50"/>
      <c r="G56" s="51"/>
      <c r="H56" s="4">
        <f>[2]TDSheet!L76</f>
        <v>1103881.47</v>
      </c>
      <c r="I56" s="5">
        <f>[2]TDSheet!M76</f>
        <v>54</v>
      </c>
      <c r="J56" s="4">
        <f>[2]TDSheet!N76</f>
        <v>889337.47</v>
      </c>
      <c r="K56" s="4">
        <f>[2]TDSheet!O76</f>
        <v>214544</v>
      </c>
      <c r="L56" s="4"/>
    </row>
    <row r="57" spans="1:12" ht="33.75" customHeight="1" outlineLevel="5" x14ac:dyDescent="0.2">
      <c r="A57" s="22">
        <v>40</v>
      </c>
      <c r="B57" s="27" t="str">
        <f>[4]TDSheet!A63</f>
        <v>Цифровой фотоаппарат Samsung S860</v>
      </c>
      <c r="C57" s="21"/>
      <c r="D57" s="8" t="s">
        <v>48</v>
      </c>
      <c r="E57" s="43" t="s">
        <v>49</v>
      </c>
      <c r="F57" s="43"/>
      <c r="G57" s="9">
        <v>100</v>
      </c>
      <c r="H57" s="6">
        <v>4189</v>
      </c>
      <c r="I57" s="7">
        <v>1</v>
      </c>
      <c r="J57" s="6">
        <v>4189</v>
      </c>
      <c r="K57" s="10"/>
      <c r="L57" s="8" t="str">
        <f>[3]TDSheet!$M$61</f>
        <v>Курская область,Фатежский район,д.Басовка</v>
      </c>
    </row>
    <row r="58" spans="1:12" ht="40.5" customHeight="1" outlineLevel="5" x14ac:dyDescent="0.2">
      <c r="A58" s="22">
        <v>41</v>
      </c>
      <c r="B58" s="27" t="str">
        <f>[4]TDSheet!A64</f>
        <v>Музыкальный центр Samsung</v>
      </c>
      <c r="C58" s="21"/>
      <c r="D58" s="8" t="s">
        <v>50</v>
      </c>
      <c r="E58" s="43" t="s">
        <v>51</v>
      </c>
      <c r="F58" s="43"/>
      <c r="G58" s="9">
        <v>100</v>
      </c>
      <c r="H58" s="6">
        <v>4100</v>
      </c>
      <c r="I58" s="7">
        <v>1</v>
      </c>
      <c r="J58" s="6">
        <v>4100</v>
      </c>
      <c r="K58" s="10"/>
      <c r="L58" s="8" t="str">
        <f>[3]TDSheet!$M$61</f>
        <v>Курская область,Фатежский район,д.Басовка</v>
      </c>
    </row>
    <row r="59" spans="1:12" ht="34.5" customHeight="1" outlineLevel="5" x14ac:dyDescent="0.2">
      <c r="A59" s="22">
        <v>42</v>
      </c>
      <c r="B59" s="27" t="str">
        <f>[4]TDSheet!A65</f>
        <v>Форвард-20 котёл отопительный водогрейный твердотопливный</v>
      </c>
      <c r="C59" s="21"/>
      <c r="D59" s="8" t="s">
        <v>52</v>
      </c>
      <c r="E59" s="43" t="s">
        <v>53</v>
      </c>
      <c r="F59" s="43"/>
      <c r="G59" s="9">
        <v>100</v>
      </c>
      <c r="H59" s="6">
        <v>13200</v>
      </c>
      <c r="I59" s="7">
        <v>1</v>
      </c>
      <c r="J59" s="6">
        <v>13200</v>
      </c>
      <c r="K59" s="10"/>
      <c r="L59" s="8" t="str">
        <f>[3]TDSheet!$M$61</f>
        <v>Курская область,Фатежский район,д.Басовка</v>
      </c>
    </row>
    <row r="60" spans="1:12" ht="33.75" customHeight="1" outlineLevel="5" x14ac:dyDescent="0.2">
      <c r="A60" s="22">
        <v>43</v>
      </c>
      <c r="B60" s="27" t="str">
        <f>[4]TDSheet!A66</f>
        <v>Насос "STAVROLIT" эл.церкул. CPD 32/80</v>
      </c>
      <c r="C60" s="21"/>
      <c r="D60" s="8" t="s">
        <v>54</v>
      </c>
      <c r="E60" s="43" t="s">
        <v>53</v>
      </c>
      <c r="F60" s="43"/>
      <c r="G60" s="9">
        <v>100</v>
      </c>
      <c r="H60" s="6">
        <v>3710</v>
      </c>
      <c r="I60" s="7">
        <v>1</v>
      </c>
      <c r="J60" s="6">
        <v>3710</v>
      </c>
      <c r="K60" s="10"/>
      <c r="L60" s="8" t="str">
        <f>[3]TDSheet!$M$61</f>
        <v>Курская область,Фатежский район,д.Басовка</v>
      </c>
    </row>
    <row r="61" spans="1:12" ht="37.5" customHeight="1" outlineLevel="5" x14ac:dyDescent="0.2">
      <c r="A61" s="22">
        <v>44</v>
      </c>
      <c r="B61" s="27" t="str">
        <f>[4]TDSheet!A67</f>
        <v>Электромеханическая водозаборная установка</v>
      </c>
      <c r="C61" s="21"/>
      <c r="D61" s="8" t="s">
        <v>55</v>
      </c>
      <c r="E61" s="43" t="s">
        <v>56</v>
      </c>
      <c r="F61" s="43"/>
      <c r="G61" s="9">
        <v>34.67</v>
      </c>
      <c r="H61" s="6">
        <v>174900</v>
      </c>
      <c r="I61" s="7">
        <v>1</v>
      </c>
      <c r="J61" s="6">
        <f>[1]TDSheet!N71</f>
        <v>62381</v>
      </c>
      <c r="K61" s="6">
        <f>[1]TDSheet!O71</f>
        <v>112519</v>
      </c>
      <c r="L61" s="8" t="str">
        <f>[3]TDSheet!$M$65</f>
        <v>Курская область,Фатежский район,с.Нижний Реут</v>
      </c>
    </row>
    <row r="62" spans="1:12" ht="35.25" customHeight="1" outlineLevel="5" x14ac:dyDescent="0.2">
      <c r="A62" s="22">
        <v>45</v>
      </c>
      <c r="B62" s="27" t="str">
        <f>[4]TDSheet!A68</f>
        <v>Электромеханическая водозаборная установка</v>
      </c>
      <c r="C62" s="21"/>
      <c r="D62" s="8" t="s">
        <v>57</v>
      </c>
      <c r="E62" s="43" t="s">
        <v>56</v>
      </c>
      <c r="F62" s="43"/>
      <c r="G62" s="9">
        <v>34.67</v>
      </c>
      <c r="H62" s="6">
        <v>174900</v>
      </c>
      <c r="I62" s="7">
        <v>1</v>
      </c>
      <c r="J62" s="6">
        <f>[1]TDSheet!N72</f>
        <v>62381</v>
      </c>
      <c r="K62" s="6">
        <f>[1]TDSheet!O72</f>
        <v>112519</v>
      </c>
      <c r="L62" s="8" t="str">
        <f>[3]TDSheet!$M$65</f>
        <v>Курская область,Фатежский район,с.Нижний Реут</v>
      </c>
    </row>
    <row r="63" spans="1:12" ht="47.25" customHeight="1" outlineLevel="5" x14ac:dyDescent="0.2">
      <c r="A63" s="22">
        <v>46</v>
      </c>
      <c r="B63" s="27" t="str">
        <f>[4]TDSheet!A69</f>
        <v>Пожарный гигдрант</v>
      </c>
      <c r="C63" s="21"/>
      <c r="D63" s="8" t="s">
        <v>58</v>
      </c>
      <c r="E63" s="43" t="s">
        <v>59</v>
      </c>
      <c r="F63" s="43"/>
      <c r="G63" s="9">
        <v>100</v>
      </c>
      <c r="H63" s="6">
        <v>13407</v>
      </c>
      <c r="I63" s="7">
        <v>1</v>
      </c>
      <c r="J63" s="6">
        <v>13407</v>
      </c>
      <c r="K63" s="6">
        <f t="shared" ref="K63:K95" si="2">$K$50</f>
        <v>0</v>
      </c>
      <c r="L63" s="8" t="str">
        <f t="shared" ref="L63:L71" si="3">$L$57</f>
        <v>Курская область,Фатежский район,д.Басовка</v>
      </c>
    </row>
    <row r="64" spans="1:12" ht="39" customHeight="1" outlineLevel="5" x14ac:dyDescent="0.2">
      <c r="A64" s="22">
        <v>47</v>
      </c>
      <c r="B64" s="27" t="str">
        <f>[4]TDSheet!A70</f>
        <v>Мотопомпа бензиновая</v>
      </c>
      <c r="C64" s="21"/>
      <c r="D64" s="8" t="s">
        <v>60</v>
      </c>
      <c r="E64" s="43" t="s">
        <v>61</v>
      </c>
      <c r="F64" s="43"/>
      <c r="G64" s="9">
        <v>100</v>
      </c>
      <c r="H64" s="6">
        <v>6360</v>
      </c>
      <c r="I64" s="7">
        <v>1</v>
      </c>
      <c r="J64" s="6">
        <v>6360</v>
      </c>
      <c r="K64" s="6">
        <f t="shared" si="2"/>
        <v>0</v>
      </c>
      <c r="L64" s="8" t="str">
        <f t="shared" si="3"/>
        <v>Курская область,Фатежский район,д.Басовка</v>
      </c>
    </row>
    <row r="65" spans="1:12" ht="45.75" customHeight="1" outlineLevel="5" x14ac:dyDescent="0.2">
      <c r="A65" s="22">
        <v>48</v>
      </c>
      <c r="B65" s="27" t="str">
        <f>[4]TDSheet!A71</f>
        <v>Сварочный аппарат</v>
      </c>
      <c r="C65" s="21"/>
      <c r="D65" s="8" t="s">
        <v>62</v>
      </c>
      <c r="E65" s="43" t="s">
        <v>63</v>
      </c>
      <c r="F65" s="43"/>
      <c r="G65" s="9">
        <v>100</v>
      </c>
      <c r="H65" s="6">
        <v>8320</v>
      </c>
      <c r="I65" s="7">
        <v>1</v>
      </c>
      <c r="J65" s="6">
        <v>8320</v>
      </c>
      <c r="K65" s="6">
        <f t="shared" si="2"/>
        <v>0</v>
      </c>
      <c r="L65" s="8" t="str">
        <f t="shared" si="3"/>
        <v>Курская область,Фатежский район,д.Басовка</v>
      </c>
    </row>
    <row r="66" spans="1:12" ht="42" customHeight="1" outlineLevel="5" x14ac:dyDescent="0.2">
      <c r="A66" s="40">
        <v>49</v>
      </c>
      <c r="B66" s="69" t="s">
        <v>162</v>
      </c>
      <c r="C66" s="21"/>
      <c r="D66" s="8">
        <v>1013400038</v>
      </c>
      <c r="E66" s="40"/>
      <c r="F66" s="70">
        <v>43822</v>
      </c>
      <c r="G66" s="9">
        <f>$G$67</f>
        <v>100</v>
      </c>
      <c r="H66" s="6">
        <f>[2]TDSheet!L94</f>
        <v>14225.4</v>
      </c>
      <c r="I66" s="7">
        <f>[2]TDSheet!M94</f>
        <v>1</v>
      </c>
      <c r="J66" s="6">
        <f>[2]TDSheet!N94</f>
        <v>14225.4</v>
      </c>
      <c r="K66" s="6">
        <f>[2]TDSheet!O94</f>
        <v>0</v>
      </c>
      <c r="L66" s="24" t="s">
        <v>164</v>
      </c>
    </row>
    <row r="67" spans="1:12" ht="42" customHeight="1" outlineLevel="5" x14ac:dyDescent="0.2">
      <c r="A67" s="22">
        <v>50</v>
      </c>
      <c r="B67" s="27" t="str">
        <f>[4]TDSheet!A72</f>
        <v>ИБП CyberPower VALUE600EI</v>
      </c>
      <c r="C67" s="21"/>
      <c r="D67" s="8" t="s">
        <v>55</v>
      </c>
      <c r="E67" s="43" t="s">
        <v>64</v>
      </c>
      <c r="F67" s="43"/>
      <c r="G67" s="9">
        <v>100</v>
      </c>
      <c r="H67" s="6">
        <v>4798</v>
      </c>
      <c r="I67" s="7">
        <v>1</v>
      </c>
      <c r="J67" s="6">
        <v>4798</v>
      </c>
      <c r="K67" s="6">
        <f t="shared" si="2"/>
        <v>0</v>
      </c>
      <c r="L67" s="8" t="str">
        <f t="shared" si="3"/>
        <v>Курская область,Фатежский район,д.Басовка</v>
      </c>
    </row>
    <row r="68" spans="1:12" ht="41.25" customHeight="1" outlineLevel="5" x14ac:dyDescent="0.2">
      <c r="A68" s="22">
        <v>51</v>
      </c>
      <c r="B68" s="27" t="str">
        <f>[4]TDSheet!A73</f>
        <v>Принтер Canon LBP6000</v>
      </c>
      <c r="C68" s="21"/>
      <c r="D68" s="8" t="s">
        <v>65</v>
      </c>
      <c r="E68" s="43" t="s">
        <v>42</v>
      </c>
      <c r="F68" s="43"/>
      <c r="G68" s="9">
        <v>100</v>
      </c>
      <c r="H68" s="6">
        <v>4322</v>
      </c>
      <c r="I68" s="7">
        <v>1</v>
      </c>
      <c r="J68" s="6">
        <v>4322</v>
      </c>
      <c r="K68" s="6">
        <f t="shared" si="2"/>
        <v>0</v>
      </c>
      <c r="L68" s="8" t="str">
        <f t="shared" si="3"/>
        <v>Курская область,Фатежский район,д.Басовка</v>
      </c>
    </row>
    <row r="69" spans="1:12" ht="39" customHeight="1" outlineLevel="5" x14ac:dyDescent="0.2">
      <c r="A69" s="22">
        <v>52</v>
      </c>
      <c r="B69" s="27" t="str">
        <f>[4]TDSheet!A74</f>
        <v>Принтер Canon LBP6020</v>
      </c>
      <c r="C69" s="21"/>
      <c r="D69" s="8" t="s">
        <v>66</v>
      </c>
      <c r="E69" s="43" t="s">
        <v>42</v>
      </c>
      <c r="F69" s="43"/>
      <c r="G69" s="9">
        <v>100</v>
      </c>
      <c r="H69" s="6">
        <v>3546</v>
      </c>
      <c r="I69" s="7">
        <v>1</v>
      </c>
      <c r="J69" s="6">
        <v>3546</v>
      </c>
      <c r="K69" s="6">
        <f t="shared" si="2"/>
        <v>0</v>
      </c>
      <c r="L69" s="8" t="str">
        <f t="shared" si="3"/>
        <v>Курская область,Фатежский район,д.Басовка</v>
      </c>
    </row>
    <row r="70" spans="1:12" ht="33.75" customHeight="1" outlineLevel="5" x14ac:dyDescent="0.2">
      <c r="A70" s="22">
        <v>53</v>
      </c>
      <c r="B70" s="27" t="str">
        <f>[4]TDSheet!A75</f>
        <v>Системный блок</v>
      </c>
      <c r="C70" s="21"/>
      <c r="D70" s="8" t="s">
        <v>67</v>
      </c>
      <c r="E70" s="43" t="s">
        <v>42</v>
      </c>
      <c r="F70" s="43"/>
      <c r="G70" s="9">
        <v>100</v>
      </c>
      <c r="H70" s="6">
        <v>16480</v>
      </c>
      <c r="I70" s="7">
        <v>1</v>
      </c>
      <c r="J70" s="6">
        <v>16480</v>
      </c>
      <c r="K70" s="6">
        <f t="shared" si="2"/>
        <v>0</v>
      </c>
      <c r="L70" s="8" t="str">
        <f t="shared" si="3"/>
        <v>Курская область,Фатежский район,д.Басовка</v>
      </c>
    </row>
    <row r="71" spans="1:12" ht="39" customHeight="1" outlineLevel="5" x14ac:dyDescent="0.2">
      <c r="A71" s="22">
        <v>54</v>
      </c>
      <c r="B71" s="27" t="str">
        <f>[4]TDSheet!A76</f>
        <v>Компьютер в сборе</v>
      </c>
      <c r="C71" s="21"/>
      <c r="D71" s="8" t="s">
        <v>57</v>
      </c>
      <c r="E71" s="43" t="s">
        <v>42</v>
      </c>
      <c r="F71" s="43"/>
      <c r="G71" s="9">
        <v>100</v>
      </c>
      <c r="H71" s="6">
        <v>31999</v>
      </c>
      <c r="I71" s="7">
        <v>1</v>
      </c>
      <c r="J71" s="6">
        <v>31999</v>
      </c>
      <c r="K71" s="6">
        <f t="shared" si="2"/>
        <v>0</v>
      </c>
      <c r="L71" s="8" t="str">
        <f t="shared" si="3"/>
        <v>Курская область,Фатежский район,д.Басовка</v>
      </c>
    </row>
    <row r="72" spans="1:12" ht="41.25" customHeight="1" outlineLevel="5" x14ac:dyDescent="0.2">
      <c r="A72" s="22">
        <v>55</v>
      </c>
      <c r="B72" s="27" t="str">
        <f>[4]TDSheet!A77</f>
        <v>Ноутбук ASUS К53 SD</v>
      </c>
      <c r="C72" s="21"/>
      <c r="D72" s="8" t="s">
        <v>50</v>
      </c>
      <c r="E72" s="43" t="s">
        <v>42</v>
      </c>
      <c r="F72" s="43"/>
      <c r="G72" s="9">
        <v>100</v>
      </c>
      <c r="H72" s="6">
        <v>29140</v>
      </c>
      <c r="I72" s="7">
        <v>1</v>
      </c>
      <c r="J72" s="6">
        <v>29140</v>
      </c>
      <c r="K72" s="6">
        <f t="shared" si="2"/>
        <v>0</v>
      </c>
      <c r="L72" s="8" t="str">
        <f t="shared" ref="L72:L88" si="4">$L$57</f>
        <v>Курская область,Фатежский район,д.Басовка</v>
      </c>
    </row>
    <row r="73" spans="1:12" ht="34.5" customHeight="1" outlineLevel="5" x14ac:dyDescent="0.2">
      <c r="A73" s="22">
        <v>56</v>
      </c>
      <c r="B73" s="27" t="str">
        <f>[4]TDSheet!A78</f>
        <v>Ноутбук ASUS-X-551-CA-CXO12H</v>
      </c>
      <c r="C73" s="21"/>
      <c r="D73" s="8" t="s">
        <v>68</v>
      </c>
      <c r="E73" s="43" t="s">
        <v>42</v>
      </c>
      <c r="F73" s="43"/>
      <c r="G73" s="9">
        <v>100</v>
      </c>
      <c r="H73" s="6">
        <v>15300</v>
      </c>
      <c r="I73" s="7">
        <v>1</v>
      </c>
      <c r="J73" s="6">
        <v>15300</v>
      </c>
      <c r="K73" s="6">
        <f t="shared" si="2"/>
        <v>0</v>
      </c>
      <c r="L73" s="8" t="str">
        <f t="shared" si="4"/>
        <v>Курская область,Фатежский район,д.Басовка</v>
      </c>
    </row>
    <row r="74" spans="1:12" ht="33.75" customHeight="1" outlineLevel="5" x14ac:dyDescent="0.2">
      <c r="A74" s="22">
        <v>57</v>
      </c>
      <c r="B74" s="27" t="str">
        <f>[4]TDSheet!A79</f>
        <v>Ноутбук ASUS-X-551-CA-CXO12H</v>
      </c>
      <c r="C74" s="21"/>
      <c r="D74" s="8" t="s">
        <v>69</v>
      </c>
      <c r="E74" s="43" t="s">
        <v>42</v>
      </c>
      <c r="F74" s="43"/>
      <c r="G74" s="9">
        <v>100</v>
      </c>
      <c r="H74" s="6">
        <v>28109</v>
      </c>
      <c r="I74" s="7">
        <v>1</v>
      </c>
      <c r="J74" s="6">
        <v>28109</v>
      </c>
      <c r="K74" s="6">
        <f t="shared" si="2"/>
        <v>0</v>
      </c>
      <c r="L74" s="8" t="str">
        <f t="shared" si="4"/>
        <v>Курская область,Фатежский район,д.Басовка</v>
      </c>
    </row>
    <row r="75" spans="1:12" ht="36.75" customHeight="1" outlineLevel="5" x14ac:dyDescent="0.2">
      <c r="A75" s="22">
        <v>58</v>
      </c>
      <c r="B75" s="27" t="str">
        <f>[4]TDSheet!A80</f>
        <v>Ксерокс Canon</v>
      </c>
      <c r="C75" s="21"/>
      <c r="D75" s="8" t="s">
        <v>70</v>
      </c>
      <c r="E75" s="43" t="s">
        <v>42</v>
      </c>
      <c r="F75" s="43"/>
      <c r="G75" s="9">
        <v>100</v>
      </c>
      <c r="H75" s="6">
        <v>8797.67</v>
      </c>
      <c r="I75" s="7">
        <v>1</v>
      </c>
      <c r="J75" s="6">
        <v>8797.67</v>
      </c>
      <c r="K75" s="6">
        <f t="shared" si="2"/>
        <v>0</v>
      </c>
      <c r="L75" s="8" t="str">
        <f t="shared" si="4"/>
        <v>Курская область,Фатежский район,д.Басовка</v>
      </c>
    </row>
    <row r="76" spans="1:12" ht="42" customHeight="1" outlineLevel="5" x14ac:dyDescent="0.2">
      <c r="A76" s="22">
        <v>59</v>
      </c>
      <c r="B76" s="27" t="str">
        <f>[4]TDSheet!A81</f>
        <v>МФУ Canon I-STNSYS MF4018 A4</v>
      </c>
      <c r="C76" s="21"/>
      <c r="D76" s="8" t="s">
        <v>71</v>
      </c>
      <c r="E76" s="43" t="s">
        <v>42</v>
      </c>
      <c r="F76" s="43"/>
      <c r="G76" s="9">
        <v>100</v>
      </c>
      <c r="H76" s="6">
        <v>7004</v>
      </c>
      <c r="I76" s="7">
        <v>1</v>
      </c>
      <c r="J76" s="6">
        <v>7004</v>
      </c>
      <c r="K76" s="6">
        <f t="shared" si="2"/>
        <v>0</v>
      </c>
      <c r="L76" s="8" t="str">
        <f t="shared" si="4"/>
        <v>Курская область,Фатежский район,д.Басовка</v>
      </c>
    </row>
    <row r="77" spans="1:12" ht="36" customHeight="1" outlineLevel="5" x14ac:dyDescent="0.2">
      <c r="A77" s="22">
        <v>60</v>
      </c>
      <c r="B77" s="27" t="str">
        <f>[4]TDSheet!A82</f>
        <v>МФУ Canon I-STNSYS MF4410 A4</v>
      </c>
      <c r="C77" s="21"/>
      <c r="D77" s="8" t="s">
        <v>72</v>
      </c>
      <c r="E77" s="43" t="s">
        <v>42</v>
      </c>
      <c r="F77" s="43"/>
      <c r="G77" s="9">
        <v>100</v>
      </c>
      <c r="H77" s="6">
        <v>7942</v>
      </c>
      <c r="I77" s="7">
        <v>1</v>
      </c>
      <c r="J77" s="6">
        <v>7942</v>
      </c>
      <c r="K77" s="6">
        <f t="shared" si="2"/>
        <v>0</v>
      </c>
      <c r="L77" s="8" t="str">
        <f t="shared" si="4"/>
        <v>Курская область,Фатежский район,д.Басовка</v>
      </c>
    </row>
    <row r="78" spans="1:12" ht="33" customHeight="1" outlineLevel="5" x14ac:dyDescent="0.2">
      <c r="A78" s="22">
        <v>61</v>
      </c>
      <c r="B78" s="27" t="str">
        <f>[4]TDSheet!A83</f>
        <v>ИБП CyberPower VALUE600EI</v>
      </c>
      <c r="C78" s="21"/>
      <c r="D78" s="8" t="s">
        <v>58</v>
      </c>
      <c r="E78" s="43" t="s">
        <v>73</v>
      </c>
      <c r="F78" s="43"/>
      <c r="G78" s="9">
        <v>100</v>
      </c>
      <c r="H78" s="6">
        <v>5530</v>
      </c>
      <c r="I78" s="7">
        <v>1</v>
      </c>
      <c r="J78" s="6">
        <v>5530</v>
      </c>
      <c r="K78" s="6">
        <f t="shared" si="2"/>
        <v>0</v>
      </c>
      <c r="L78" s="8" t="str">
        <f t="shared" si="4"/>
        <v>Курская область,Фатежский район,д.Басовка</v>
      </c>
    </row>
    <row r="79" spans="1:12" ht="33.75" customHeight="1" outlineLevel="5" x14ac:dyDescent="0.2">
      <c r="A79" s="22">
        <v>62</v>
      </c>
      <c r="B79" s="27" t="str">
        <f>[4]TDSheet!A84</f>
        <v>Компьютер</v>
      </c>
      <c r="C79" s="21"/>
      <c r="D79" s="8" t="s">
        <v>74</v>
      </c>
      <c r="E79" s="43" t="s">
        <v>42</v>
      </c>
      <c r="F79" s="43"/>
      <c r="G79" s="9">
        <v>100</v>
      </c>
      <c r="H79" s="6">
        <v>28643</v>
      </c>
      <c r="I79" s="7">
        <v>1</v>
      </c>
      <c r="J79" s="6">
        <v>28643</v>
      </c>
      <c r="K79" s="6">
        <f t="shared" si="2"/>
        <v>0</v>
      </c>
      <c r="L79" s="8" t="str">
        <f t="shared" si="4"/>
        <v>Курская область,Фатежский район,д.Басовка</v>
      </c>
    </row>
    <row r="80" spans="1:12" ht="37.5" customHeight="1" outlineLevel="5" x14ac:dyDescent="0.2">
      <c r="A80" s="22">
        <v>63</v>
      </c>
      <c r="B80" s="27" t="str">
        <f>[4]TDSheet!A85</f>
        <v>Компьютер</v>
      </c>
      <c r="C80" s="21"/>
      <c r="D80" s="8" t="s">
        <v>48</v>
      </c>
      <c r="E80" s="43" t="s">
        <v>42</v>
      </c>
      <c r="F80" s="43"/>
      <c r="G80" s="9">
        <v>100</v>
      </c>
      <c r="H80" s="6">
        <v>23716</v>
      </c>
      <c r="I80" s="7">
        <v>1</v>
      </c>
      <c r="J80" s="6">
        <v>23716</v>
      </c>
      <c r="K80" s="6">
        <f t="shared" si="2"/>
        <v>0</v>
      </c>
      <c r="L80" s="8" t="str">
        <f t="shared" si="4"/>
        <v>Курская область,Фатежский район,д.Басовка</v>
      </c>
    </row>
    <row r="81" spans="1:12" ht="40.5" customHeight="1" outlineLevel="5" x14ac:dyDescent="0.2">
      <c r="A81" s="22">
        <v>64</v>
      </c>
      <c r="B81" s="27" t="str">
        <f>[4]TDSheet!A86</f>
        <v>Компьютер  Samsung</v>
      </c>
      <c r="C81" s="21"/>
      <c r="D81" s="8" t="s">
        <v>75</v>
      </c>
      <c r="E81" s="43" t="s">
        <v>42</v>
      </c>
      <c r="F81" s="43"/>
      <c r="G81" s="9">
        <v>100</v>
      </c>
      <c r="H81" s="6">
        <v>42523.03</v>
      </c>
      <c r="I81" s="7">
        <v>1</v>
      </c>
      <c r="J81" s="6">
        <v>42523.03</v>
      </c>
      <c r="K81" s="6">
        <f t="shared" si="2"/>
        <v>0</v>
      </c>
      <c r="L81" s="8" t="str">
        <f t="shared" si="4"/>
        <v>Курская область,Фатежский район,д.Басовка</v>
      </c>
    </row>
    <row r="82" spans="1:12" ht="36" customHeight="1" outlineLevel="5" x14ac:dyDescent="0.2">
      <c r="A82" s="22">
        <v>65</v>
      </c>
      <c r="B82" s="27" t="str">
        <f>[4]TDSheet!A87</f>
        <v>Компьютер  Samsung</v>
      </c>
      <c r="C82" s="21"/>
      <c r="D82" s="8" t="s">
        <v>76</v>
      </c>
      <c r="E82" s="43" t="s">
        <v>42</v>
      </c>
      <c r="F82" s="43"/>
      <c r="G82" s="9">
        <v>100</v>
      </c>
      <c r="H82" s="6">
        <v>25819.48</v>
      </c>
      <c r="I82" s="7">
        <v>1</v>
      </c>
      <c r="J82" s="6">
        <v>25819.48</v>
      </c>
      <c r="K82" s="6">
        <f t="shared" si="2"/>
        <v>0</v>
      </c>
      <c r="L82" s="8" t="str">
        <f t="shared" si="4"/>
        <v>Курская область,Фатежский район,д.Басовка</v>
      </c>
    </row>
    <row r="83" spans="1:12" ht="34.5" customHeight="1" outlineLevel="5" x14ac:dyDescent="0.2">
      <c r="A83" s="22">
        <v>66</v>
      </c>
      <c r="B83" s="27" t="str">
        <f>[4]TDSheet!A88</f>
        <v>Компьютер ноутбук Samsung</v>
      </c>
      <c r="C83" s="21"/>
      <c r="D83" s="8" t="s">
        <v>77</v>
      </c>
      <c r="E83" s="43" t="s">
        <v>42</v>
      </c>
      <c r="F83" s="43"/>
      <c r="G83" s="9">
        <v>100</v>
      </c>
      <c r="H83" s="6">
        <v>33411.199999999997</v>
      </c>
      <c r="I83" s="7">
        <v>1</v>
      </c>
      <c r="J83" s="6">
        <v>33411.199999999997</v>
      </c>
      <c r="K83" s="6">
        <f t="shared" si="2"/>
        <v>0</v>
      </c>
      <c r="L83" s="8" t="str">
        <f t="shared" si="4"/>
        <v>Курская область,Фатежский район,д.Басовка</v>
      </c>
    </row>
    <row r="84" spans="1:12" ht="34.5" customHeight="1" outlineLevel="5" x14ac:dyDescent="0.2">
      <c r="A84" s="22">
        <v>67</v>
      </c>
      <c r="B84" s="27" t="str">
        <f>[4]TDSheet!A89</f>
        <v>Генератор ПАТРИОТ Power 2700 i</v>
      </c>
      <c r="C84" s="21"/>
      <c r="D84" s="8" t="s">
        <v>78</v>
      </c>
      <c r="E84" s="43" t="s">
        <v>79</v>
      </c>
      <c r="F84" s="43"/>
      <c r="G84" s="9">
        <v>100</v>
      </c>
      <c r="H84" s="6">
        <v>36665.4</v>
      </c>
      <c r="I84" s="7">
        <v>1</v>
      </c>
      <c r="J84" s="6">
        <v>36665.4</v>
      </c>
      <c r="K84" s="6">
        <f t="shared" si="2"/>
        <v>0</v>
      </c>
      <c r="L84" s="8" t="str">
        <f t="shared" si="4"/>
        <v>Курская область,Фатежский район,д.Басовка</v>
      </c>
    </row>
    <row r="85" spans="1:12" ht="36.75" customHeight="1" outlineLevel="5" x14ac:dyDescent="0.2">
      <c r="A85" s="22">
        <v>68</v>
      </c>
      <c r="B85" s="27" t="str">
        <f>[4]TDSheet!A90</f>
        <v>Факс</v>
      </c>
      <c r="C85" s="21"/>
      <c r="D85" s="8" t="s">
        <v>80</v>
      </c>
      <c r="E85" s="43" t="s">
        <v>42</v>
      </c>
      <c r="F85" s="43"/>
      <c r="G85" s="9">
        <v>100</v>
      </c>
      <c r="H85" s="6">
        <v>8150</v>
      </c>
      <c r="I85" s="7">
        <v>1</v>
      </c>
      <c r="J85" s="6">
        <v>8150</v>
      </c>
      <c r="K85" s="6">
        <f t="shared" si="2"/>
        <v>0</v>
      </c>
      <c r="L85" s="8" t="str">
        <f t="shared" si="4"/>
        <v>Курская область,Фатежский район,д.Басовка</v>
      </c>
    </row>
    <row r="86" spans="1:12" ht="42" customHeight="1" outlineLevel="5" x14ac:dyDescent="0.2">
      <c r="A86" s="22">
        <v>69</v>
      </c>
      <c r="B86" s="27" t="str">
        <f>[4]TDSheet!A91</f>
        <v>Факс-копир Panasonik</v>
      </c>
      <c r="C86" s="21"/>
      <c r="D86" s="8" t="s">
        <v>81</v>
      </c>
      <c r="E86" s="43" t="s">
        <v>42</v>
      </c>
      <c r="F86" s="43"/>
      <c r="G86" s="9">
        <v>100</v>
      </c>
      <c r="H86" s="6">
        <v>5290</v>
      </c>
      <c r="I86" s="7">
        <v>1</v>
      </c>
      <c r="J86" s="6">
        <v>5290</v>
      </c>
      <c r="K86" s="6">
        <f t="shared" si="2"/>
        <v>0</v>
      </c>
      <c r="L86" s="8" t="str">
        <f t="shared" si="4"/>
        <v>Курская область,Фатежский район,д.Басовка</v>
      </c>
    </row>
    <row r="87" spans="1:12" ht="42" customHeight="1" outlineLevel="5" x14ac:dyDescent="0.2">
      <c r="A87" s="22">
        <v>70</v>
      </c>
      <c r="B87" s="27" t="str">
        <f>[4]TDSheet!A92</f>
        <v>Огнетушитль ОП-4(З) АВСЕ</v>
      </c>
      <c r="C87" s="21"/>
      <c r="D87" s="8" t="s">
        <v>82</v>
      </c>
      <c r="E87" s="43" t="s">
        <v>42</v>
      </c>
      <c r="F87" s="43"/>
      <c r="G87" s="9">
        <v>100</v>
      </c>
      <c r="H87" s="6">
        <v>7221.6</v>
      </c>
      <c r="I87" s="7">
        <v>1</v>
      </c>
      <c r="J87" s="6">
        <v>7221.6</v>
      </c>
      <c r="K87" s="6">
        <f t="shared" si="2"/>
        <v>0</v>
      </c>
      <c r="L87" s="8" t="str">
        <f t="shared" si="4"/>
        <v>Курская область,Фатежский район,д.Басовка</v>
      </c>
    </row>
    <row r="88" spans="1:12" ht="36" customHeight="1" outlineLevel="5" x14ac:dyDescent="0.2">
      <c r="A88" s="22">
        <v>71</v>
      </c>
      <c r="B88" s="27" t="str">
        <f>[4]TDSheet!A93</f>
        <v>Котел газовый</v>
      </c>
      <c r="C88" s="21"/>
      <c r="D88" s="8" t="s">
        <v>83</v>
      </c>
      <c r="E88" s="43" t="s">
        <v>42</v>
      </c>
      <c r="F88" s="43"/>
      <c r="G88" s="9">
        <v>100</v>
      </c>
      <c r="H88" s="6">
        <v>3232.8</v>
      </c>
      <c r="I88" s="7">
        <v>1</v>
      </c>
      <c r="J88" s="6">
        <v>3232.8</v>
      </c>
      <c r="K88" s="6">
        <f t="shared" si="2"/>
        <v>0</v>
      </c>
      <c r="L88" s="8" t="str">
        <f t="shared" si="4"/>
        <v>Курская область,Фатежский район,д.Басовка</v>
      </c>
    </row>
    <row r="89" spans="1:12" ht="34.5" customHeight="1" outlineLevel="5" x14ac:dyDescent="0.2">
      <c r="A89" s="22">
        <v>72</v>
      </c>
      <c r="B89" s="27" t="str">
        <f>[4]TDSheet!A94</f>
        <v>Ноутбук ASUS X551M</v>
      </c>
      <c r="C89" s="21"/>
      <c r="D89" s="8" t="s">
        <v>84</v>
      </c>
      <c r="E89" s="43" t="s">
        <v>85</v>
      </c>
      <c r="F89" s="43"/>
      <c r="G89" s="9">
        <v>100</v>
      </c>
      <c r="H89" s="6">
        <v>15000</v>
      </c>
      <c r="I89" s="7">
        <v>1</v>
      </c>
      <c r="J89" s="6">
        <v>15000</v>
      </c>
      <c r="K89" s="6">
        <f t="shared" si="2"/>
        <v>0</v>
      </c>
      <c r="L89" s="8" t="str">
        <f>$L$57</f>
        <v>Курская область,Фатежский район,д.Басовка</v>
      </c>
    </row>
    <row r="90" spans="1:12" ht="35.25" customHeight="1" outlineLevel="5" x14ac:dyDescent="0.2">
      <c r="A90" s="25">
        <v>73</v>
      </c>
      <c r="B90" s="27" t="str">
        <f>[1]TDSheet!$A$111</f>
        <v>Насос ЭЦВ 6-10-140 Зеленый погружной насос</v>
      </c>
      <c r="C90" s="21"/>
      <c r="D90" s="8" t="str">
        <f>[1]TDSheet!$D$111</f>
        <v xml:space="preserve">1013400037                    </v>
      </c>
      <c r="E90" s="25"/>
      <c r="F90" s="25" t="str">
        <f>[1]TDSheet!$E$111</f>
        <v>20.06.2019</v>
      </c>
      <c r="G90" s="9">
        <f>[1]TDSheet!$J$111</f>
        <v>100</v>
      </c>
      <c r="H90" s="6">
        <f>[1]TDSheet!$N$111</f>
        <v>38219.69</v>
      </c>
      <c r="I90" s="7">
        <v>1</v>
      </c>
      <c r="J90" s="6">
        <f>$H$90</f>
        <v>38219.69</v>
      </c>
      <c r="K90" s="6">
        <f t="shared" si="2"/>
        <v>0</v>
      </c>
      <c r="L90" s="8" t="s">
        <v>158</v>
      </c>
    </row>
    <row r="91" spans="1:12" ht="39.75" customHeight="1" outlineLevel="5" x14ac:dyDescent="0.2">
      <c r="A91" s="22">
        <v>74</v>
      </c>
      <c r="B91" s="27" t="str">
        <f>[4]TDSheet!A95</f>
        <v>Ноутбук РВ ТЕ 11НС</v>
      </c>
      <c r="C91" s="21"/>
      <c r="D91" s="8" t="s">
        <v>74</v>
      </c>
      <c r="E91" s="43" t="s">
        <v>86</v>
      </c>
      <c r="F91" s="43"/>
      <c r="G91" s="9">
        <v>100</v>
      </c>
      <c r="H91" s="6">
        <v>16750</v>
      </c>
      <c r="I91" s="7">
        <v>1</v>
      </c>
      <c r="J91" s="6">
        <v>16750</v>
      </c>
      <c r="K91" s="6">
        <f t="shared" si="2"/>
        <v>0</v>
      </c>
      <c r="L91" s="8" t="str">
        <f>[3]TDSheet!$M$100</f>
        <v>Курская область,Фатежский район,д.Русановка</v>
      </c>
    </row>
    <row r="92" spans="1:12" ht="38.25" customHeight="1" outlineLevel="5" x14ac:dyDescent="0.2">
      <c r="A92" s="22">
        <v>75</v>
      </c>
      <c r="B92" s="27" t="str">
        <f>[4]TDSheet!A96</f>
        <v>Музыкальный центр PANASONIK VK-480</v>
      </c>
      <c r="C92" s="21"/>
      <c r="D92" s="8" t="s">
        <v>74</v>
      </c>
      <c r="E92" s="43" t="s">
        <v>87</v>
      </c>
      <c r="F92" s="43"/>
      <c r="G92" s="9">
        <v>100</v>
      </c>
      <c r="H92" s="6">
        <v>11800</v>
      </c>
      <c r="I92" s="7">
        <v>1</v>
      </c>
      <c r="J92" s="6">
        <v>11800</v>
      </c>
      <c r="K92" s="6">
        <f t="shared" si="2"/>
        <v>0</v>
      </c>
      <c r="L92" s="8" t="str">
        <f>[3]TDSheet!$M$100</f>
        <v>Курская область,Фатежский район,д.Русановка</v>
      </c>
    </row>
    <row r="93" spans="1:12" ht="39.75" customHeight="1" outlineLevel="5" x14ac:dyDescent="0.2">
      <c r="A93" s="22">
        <v>76</v>
      </c>
      <c r="B93" s="27" t="str">
        <f>[4]TDSheet!A97</f>
        <v>Котел "BAXI" LUNA-3 1.310 Fi</v>
      </c>
      <c r="C93" s="21"/>
      <c r="D93" s="8" t="s">
        <v>55</v>
      </c>
      <c r="E93" s="43" t="s">
        <v>88</v>
      </c>
      <c r="F93" s="43"/>
      <c r="G93" s="9">
        <v>100</v>
      </c>
      <c r="H93" s="6">
        <v>58268.2</v>
      </c>
      <c r="I93" s="7">
        <v>1</v>
      </c>
      <c r="J93" s="6">
        <v>58268.2</v>
      </c>
      <c r="K93" s="6">
        <f t="shared" si="2"/>
        <v>0</v>
      </c>
      <c r="L93" s="8" t="str">
        <f>[3]TDSheet!$M$100</f>
        <v>Курская область,Фатежский район,д.Русановка</v>
      </c>
    </row>
    <row r="94" spans="1:12" ht="36" customHeight="1" outlineLevel="5" x14ac:dyDescent="0.2">
      <c r="A94" s="22">
        <v>77</v>
      </c>
      <c r="B94" s="27" t="str">
        <f>[4]TDSheet!A98</f>
        <v>Behringer UB1202FX</v>
      </c>
      <c r="C94" s="21"/>
      <c r="D94" s="8" t="s">
        <v>72</v>
      </c>
      <c r="E94" s="43" t="s">
        <v>89</v>
      </c>
      <c r="F94" s="43"/>
      <c r="G94" s="9">
        <v>100</v>
      </c>
      <c r="H94" s="6">
        <v>6268</v>
      </c>
      <c r="I94" s="7">
        <v>1</v>
      </c>
      <c r="J94" s="6">
        <v>6268</v>
      </c>
      <c r="K94" s="6">
        <f t="shared" si="2"/>
        <v>0</v>
      </c>
      <c r="L94" s="8" t="str">
        <f>[3]TDSheet!$M$100</f>
        <v>Курская область,Фатежский район,д.Русановка</v>
      </c>
    </row>
    <row r="95" spans="1:12" ht="39" customHeight="1" outlineLevel="5" x14ac:dyDescent="0.2">
      <c r="A95" s="22">
        <v>78</v>
      </c>
      <c r="B95" s="27" t="str">
        <f>[4]TDSheet!A99</f>
        <v>AKG WMS40 Mini Vokal Set Band US45A (660,700) вокальная радиосистема</v>
      </c>
      <c r="C95" s="21"/>
      <c r="D95" s="8" t="s">
        <v>67</v>
      </c>
      <c r="E95" s="43" t="s">
        <v>89</v>
      </c>
      <c r="F95" s="43"/>
      <c r="G95" s="9">
        <v>100</v>
      </c>
      <c r="H95" s="6">
        <v>8250</v>
      </c>
      <c r="I95" s="7">
        <v>1</v>
      </c>
      <c r="J95" s="6">
        <v>8250</v>
      </c>
      <c r="K95" s="6">
        <f t="shared" si="2"/>
        <v>0</v>
      </c>
      <c r="L95" s="8" t="str">
        <f>[3]TDSheet!$M$100</f>
        <v>Курская область,Фатежский район,д.Русановка</v>
      </c>
    </row>
    <row r="96" spans="1:12" ht="41.25" customHeight="1" outlineLevel="5" x14ac:dyDescent="0.2">
      <c r="A96" s="22">
        <v>79</v>
      </c>
      <c r="B96" s="27" t="str">
        <f>[4]TDSheet!A100</f>
        <v>Музыкальный центр PANASONIK-9-ЕЕ-К</v>
      </c>
      <c r="C96" s="21"/>
      <c r="D96" s="8" t="s">
        <v>48</v>
      </c>
      <c r="E96" s="43" t="s">
        <v>90</v>
      </c>
      <c r="F96" s="43"/>
      <c r="G96" s="9">
        <v>100</v>
      </c>
      <c r="H96" s="6">
        <v>20500</v>
      </c>
      <c r="I96" s="7">
        <v>1</v>
      </c>
      <c r="J96" s="6">
        <v>20500</v>
      </c>
      <c r="K96" s="6">
        <f t="shared" ref="K96:K127" si="5">$K$50</f>
        <v>0</v>
      </c>
      <c r="L96" s="8" t="str">
        <f>[3]TDSheet!$M$100</f>
        <v>Курская область,Фатежский район,д.Русановка</v>
      </c>
    </row>
    <row r="97" spans="1:12" ht="39.75" customHeight="1" outlineLevel="5" x14ac:dyDescent="0.2">
      <c r="A97" s="22">
        <v>80</v>
      </c>
      <c r="B97" s="27" t="str">
        <f>[4]TDSheet!A101</f>
        <v>Музыкальный центр SAMSUNG MAX-ZS750</v>
      </c>
      <c r="C97" s="21"/>
      <c r="D97" s="8" t="s">
        <v>75</v>
      </c>
      <c r="E97" s="43" t="s">
        <v>91</v>
      </c>
      <c r="F97" s="43"/>
      <c r="G97" s="9">
        <v>100</v>
      </c>
      <c r="H97" s="6">
        <v>9052</v>
      </c>
      <c r="I97" s="7">
        <v>1</v>
      </c>
      <c r="J97" s="6">
        <v>9052</v>
      </c>
      <c r="K97" s="6">
        <f t="shared" si="5"/>
        <v>0</v>
      </c>
      <c r="L97" s="8" t="str">
        <f>[3]TDSheet!$M$100</f>
        <v>Курская область,Фатежский район,д.Русановка</v>
      </c>
    </row>
    <row r="98" spans="1:12" ht="33.75" customHeight="1" outlineLevel="5" x14ac:dyDescent="0.2">
      <c r="A98" s="22">
        <v>81</v>
      </c>
      <c r="B98" s="27" t="str">
        <f>[4]TDSheet!A102</f>
        <v>Светомузыка</v>
      </c>
      <c r="C98" s="21"/>
      <c r="D98" s="8" t="s">
        <v>76</v>
      </c>
      <c r="E98" s="43" t="s">
        <v>92</v>
      </c>
      <c r="F98" s="43"/>
      <c r="G98" s="9">
        <v>100</v>
      </c>
      <c r="H98" s="6">
        <v>10200</v>
      </c>
      <c r="I98" s="7">
        <v>1</v>
      </c>
      <c r="J98" s="6">
        <v>10200</v>
      </c>
      <c r="K98" s="6">
        <f t="shared" si="5"/>
        <v>0</v>
      </c>
      <c r="L98" s="8" t="str">
        <f>[3]TDSheet!$M$100</f>
        <v>Курская область,Фатежский район,д.Русановка</v>
      </c>
    </row>
    <row r="99" spans="1:12" ht="39.75" customHeight="1" outlineLevel="5" x14ac:dyDescent="0.2">
      <c r="A99" s="22">
        <v>82</v>
      </c>
      <c r="B99" s="27" t="str">
        <f>[4]TDSheet!A103</f>
        <v>Светомузыка</v>
      </c>
      <c r="C99" s="21"/>
      <c r="D99" s="8" t="s">
        <v>77</v>
      </c>
      <c r="E99" s="43" t="s">
        <v>91</v>
      </c>
      <c r="F99" s="43"/>
      <c r="G99" s="9">
        <v>100</v>
      </c>
      <c r="H99" s="6">
        <v>8400</v>
      </c>
      <c r="I99" s="7">
        <v>1</v>
      </c>
      <c r="J99" s="6">
        <v>8400</v>
      </c>
      <c r="K99" s="6">
        <f t="shared" si="5"/>
        <v>0</v>
      </c>
      <c r="L99" s="8" t="str">
        <f>[3]TDSheet!$M$100</f>
        <v>Курская область,Фатежский район,д.Русановка</v>
      </c>
    </row>
    <row r="100" spans="1:12" ht="33" customHeight="1" outlineLevel="5" x14ac:dyDescent="0.2">
      <c r="A100" s="22">
        <v>83</v>
      </c>
      <c r="B100" s="27" t="str">
        <f>[4]TDSheet!A104</f>
        <v>Счетчик электрической энергии</v>
      </c>
      <c r="C100" s="21"/>
      <c r="D100" s="8" t="s">
        <v>50</v>
      </c>
      <c r="E100" s="43" t="s">
        <v>93</v>
      </c>
      <c r="F100" s="43"/>
      <c r="G100" s="9">
        <v>100</v>
      </c>
      <c r="H100" s="6">
        <v>3200</v>
      </c>
      <c r="I100" s="7">
        <v>1</v>
      </c>
      <c r="J100" s="6">
        <v>3200</v>
      </c>
      <c r="K100" s="6">
        <f t="shared" si="5"/>
        <v>0</v>
      </c>
      <c r="L100" s="8" t="str">
        <f>[3]TDSheet!$M$100</f>
        <v>Курская область,Фатежский район,д.Русановка</v>
      </c>
    </row>
    <row r="101" spans="1:12" ht="35.25" customHeight="1" outlineLevel="5" x14ac:dyDescent="0.2">
      <c r="A101" s="22">
        <v>84</v>
      </c>
      <c r="B101" s="27" t="str">
        <f>[4]TDSheet!A105</f>
        <v>Аккустическая система</v>
      </c>
      <c r="C101" s="21"/>
      <c r="D101" s="8" t="s">
        <v>68</v>
      </c>
      <c r="E101" s="43" t="s">
        <v>94</v>
      </c>
      <c r="F101" s="43"/>
      <c r="G101" s="9">
        <v>100</v>
      </c>
      <c r="H101" s="6">
        <v>4998</v>
      </c>
      <c r="I101" s="7">
        <v>1</v>
      </c>
      <c r="J101" s="6">
        <v>4998</v>
      </c>
      <c r="K101" s="6">
        <f t="shared" si="5"/>
        <v>0</v>
      </c>
      <c r="L101" s="8" t="str">
        <f>[3]TDSheet!$M$100</f>
        <v>Курская область,Фатежский район,д.Русановка</v>
      </c>
    </row>
    <row r="102" spans="1:12" ht="34.5" customHeight="1" outlineLevel="5" x14ac:dyDescent="0.2">
      <c r="A102" s="22">
        <v>85</v>
      </c>
      <c r="B102" s="27" t="str">
        <f>[4]TDSheet!A106</f>
        <v>Музыкальный центр  LG FFH-V386</v>
      </c>
      <c r="C102" s="21"/>
      <c r="D102" s="8" t="s">
        <v>69</v>
      </c>
      <c r="E102" s="43" t="s">
        <v>91</v>
      </c>
      <c r="F102" s="43"/>
      <c r="G102" s="9">
        <v>100</v>
      </c>
      <c r="H102" s="6">
        <v>7564</v>
      </c>
      <c r="I102" s="7">
        <v>1</v>
      </c>
      <c r="J102" s="6">
        <v>7564</v>
      </c>
      <c r="K102" s="6">
        <f t="shared" si="5"/>
        <v>0</v>
      </c>
      <c r="L102" s="8" t="str">
        <f>[3]TDSheet!$M$100</f>
        <v>Курская область,Фатежский район,д.Русановка</v>
      </c>
    </row>
    <row r="103" spans="1:12" ht="36" customHeight="1" outlineLevel="5" x14ac:dyDescent="0.2">
      <c r="A103" s="22">
        <v>86</v>
      </c>
      <c r="B103" s="27" t="str">
        <f>[4]TDSheet!A107</f>
        <v>Фотоаппарат CANON PowerShot A1400</v>
      </c>
      <c r="C103" s="21"/>
      <c r="D103" s="8" t="s">
        <v>70</v>
      </c>
      <c r="E103" s="43" t="s">
        <v>95</v>
      </c>
      <c r="F103" s="43"/>
      <c r="G103" s="9">
        <v>100</v>
      </c>
      <c r="H103" s="6">
        <v>3930</v>
      </c>
      <c r="I103" s="7">
        <v>1</v>
      </c>
      <c r="J103" s="6">
        <v>3930</v>
      </c>
      <c r="K103" s="6">
        <f t="shared" si="5"/>
        <v>0</v>
      </c>
      <c r="L103" s="8" t="str">
        <f>[3]TDSheet!$M$100</f>
        <v>Курская область,Фатежский район,д.Русановка</v>
      </c>
    </row>
    <row r="104" spans="1:12" ht="32.25" customHeight="1" outlineLevel="5" x14ac:dyDescent="0.2">
      <c r="A104" s="22">
        <v>87</v>
      </c>
      <c r="B104" s="27" t="str">
        <f>[4]TDSheet!A108</f>
        <v>Музыкальный центр LG DM 5620K 9584</v>
      </c>
      <c r="C104" s="21"/>
      <c r="D104" s="8" t="s">
        <v>71</v>
      </c>
      <c r="E104" s="43" t="s">
        <v>96</v>
      </c>
      <c r="F104" s="43"/>
      <c r="G104" s="9">
        <v>100</v>
      </c>
      <c r="H104" s="6">
        <v>12190</v>
      </c>
      <c r="I104" s="7">
        <v>1</v>
      </c>
      <c r="J104" s="6">
        <v>12190</v>
      </c>
      <c r="K104" s="6">
        <f t="shared" si="5"/>
        <v>0</v>
      </c>
      <c r="L104" s="8" t="str">
        <f>[3]TDSheet!$M$100</f>
        <v>Курская область,Фатежский район,д.Русановка</v>
      </c>
    </row>
    <row r="105" spans="1:12" ht="21.95" customHeight="1" outlineLevel="5" x14ac:dyDescent="0.2">
      <c r="A105" s="22">
        <v>88</v>
      </c>
      <c r="B105" s="27" t="str">
        <f>[4]TDSheet!A109</f>
        <v>MACKIE Thump TH-12A активная 2-полоснаяакустическая система</v>
      </c>
      <c r="C105" s="21"/>
      <c r="D105" s="8" t="s">
        <v>65</v>
      </c>
      <c r="E105" s="43" t="s">
        <v>89</v>
      </c>
      <c r="F105" s="43"/>
      <c r="G105" s="9">
        <v>100</v>
      </c>
      <c r="H105" s="6">
        <v>22660</v>
      </c>
      <c r="I105" s="7">
        <v>1</v>
      </c>
      <c r="J105" s="6">
        <v>22660</v>
      </c>
      <c r="K105" s="6">
        <f t="shared" si="5"/>
        <v>0</v>
      </c>
      <c r="L105" s="8" t="str">
        <f>[3]TDSheet!$M$100</f>
        <v>Курская область,Фатежский район,д.Русановка</v>
      </c>
    </row>
    <row r="106" spans="1:12" ht="39.75" customHeight="1" outlineLevel="5" x14ac:dyDescent="0.2">
      <c r="A106" s="22">
        <v>89</v>
      </c>
      <c r="B106" s="27" t="str">
        <f>[4]TDSheet!A110</f>
        <v>MACKIE Thump TH-12A активная 2-полоснаяакустическая система</v>
      </c>
      <c r="C106" s="21"/>
      <c r="D106" s="8" t="s">
        <v>66</v>
      </c>
      <c r="E106" s="43" t="s">
        <v>89</v>
      </c>
      <c r="F106" s="43"/>
      <c r="G106" s="9">
        <v>100</v>
      </c>
      <c r="H106" s="6">
        <v>22660</v>
      </c>
      <c r="I106" s="7">
        <v>1</v>
      </c>
      <c r="J106" s="6">
        <v>22660</v>
      </c>
      <c r="K106" s="6">
        <f t="shared" si="5"/>
        <v>0</v>
      </c>
      <c r="L106" s="8" t="str">
        <f>[3]TDSheet!$M$100</f>
        <v>Курская область,Фатежский район,д.Русановка</v>
      </c>
    </row>
    <row r="107" spans="1:12" ht="39.75" customHeight="1" outlineLevel="5" x14ac:dyDescent="0.2">
      <c r="A107" s="22">
        <v>90</v>
      </c>
      <c r="B107" s="27" t="str">
        <f>[4]TDSheet!A111</f>
        <v>AKG WMS40 Mini Vokal Set Band US45С (662,300) вокальная радиосистема</v>
      </c>
      <c r="C107" s="21"/>
      <c r="D107" s="8" t="s">
        <v>80</v>
      </c>
      <c r="E107" s="43" t="s">
        <v>89</v>
      </c>
      <c r="F107" s="43"/>
      <c r="G107" s="9">
        <v>100</v>
      </c>
      <c r="H107" s="6">
        <v>8250</v>
      </c>
      <c r="I107" s="7">
        <v>1</v>
      </c>
      <c r="J107" s="6">
        <v>8250</v>
      </c>
      <c r="K107" s="6">
        <f t="shared" si="5"/>
        <v>0</v>
      </c>
      <c r="L107" s="8" t="str">
        <f>[3]TDSheet!$M$100</f>
        <v>Курская область,Фатежский район,д.Русановка</v>
      </c>
    </row>
    <row r="108" spans="1:12" ht="38.25" customHeight="1" x14ac:dyDescent="0.2">
      <c r="A108" s="22">
        <v>91</v>
      </c>
      <c r="B108" s="27" t="str">
        <f>[4]TDSheet!A112</f>
        <v>Involidht LED RX500-LED световой эффект, светодиодов 320 шт</v>
      </c>
      <c r="C108" s="21"/>
      <c r="D108" s="8" t="s">
        <v>81</v>
      </c>
      <c r="E108" s="43" t="s">
        <v>89</v>
      </c>
      <c r="F108" s="43"/>
      <c r="G108" s="9">
        <v>100</v>
      </c>
      <c r="H108" s="6">
        <v>8490</v>
      </c>
      <c r="I108" s="7">
        <v>1</v>
      </c>
      <c r="J108" s="6">
        <v>8490</v>
      </c>
      <c r="K108" s="6">
        <f t="shared" si="5"/>
        <v>0</v>
      </c>
      <c r="L108" s="8" t="str">
        <f>[3]TDSheet!$M$100</f>
        <v>Курская область,Фатежский район,д.Русановка</v>
      </c>
    </row>
    <row r="109" spans="1:12" ht="33.75" customHeight="1" outlineLevel="5" x14ac:dyDescent="0.2">
      <c r="A109" s="22">
        <v>92</v>
      </c>
      <c r="B109" s="27" t="str">
        <f>[4]TDSheet!A113</f>
        <v>Involidht LED RX500HP-LED световой эффект, светодиодов 20 шт*3Вт</v>
      </c>
      <c r="C109" s="21"/>
      <c r="D109" s="8" t="s">
        <v>82</v>
      </c>
      <c r="E109" s="43" t="s">
        <v>89</v>
      </c>
      <c r="F109" s="43"/>
      <c r="G109" s="9">
        <v>100</v>
      </c>
      <c r="H109" s="6">
        <v>7790</v>
      </c>
      <c r="I109" s="7">
        <v>1</v>
      </c>
      <c r="J109" s="6">
        <v>7790</v>
      </c>
      <c r="K109" s="6">
        <f t="shared" si="5"/>
        <v>0</v>
      </c>
      <c r="L109" s="8" t="str">
        <f>[3]TDSheet!$M$100</f>
        <v>Курская область,Фатежский район,д.Русановка</v>
      </c>
    </row>
    <row r="110" spans="1:12" ht="12.95" customHeight="1" x14ac:dyDescent="0.2">
      <c r="A110" s="22">
        <v>93</v>
      </c>
      <c r="B110" s="27" t="str">
        <f>[4]TDSheet!A114</f>
        <v>Involidht FSLL151- лазерный эффект</v>
      </c>
      <c r="C110" s="21"/>
      <c r="D110" s="8" t="s">
        <v>83</v>
      </c>
      <c r="E110" s="43" t="s">
        <v>89</v>
      </c>
      <c r="F110" s="43"/>
      <c r="G110" s="9">
        <v>100</v>
      </c>
      <c r="H110" s="6">
        <v>4490</v>
      </c>
      <c r="I110" s="7">
        <v>1</v>
      </c>
      <c r="J110" s="6">
        <v>4490</v>
      </c>
      <c r="K110" s="6">
        <f t="shared" si="5"/>
        <v>0</v>
      </c>
      <c r="L110" s="8" t="str">
        <f>[3]TDSheet!$M$100</f>
        <v>Курская область,Фатежский район,д.Русановка</v>
      </c>
    </row>
    <row r="111" spans="1:12" ht="39" customHeight="1" outlineLevel="5" x14ac:dyDescent="0.2">
      <c r="A111" s="48" t="s">
        <v>97</v>
      </c>
      <c r="B111" s="48"/>
      <c r="C111" s="48"/>
      <c r="D111" s="48"/>
      <c r="E111" s="48"/>
      <c r="F111" s="48"/>
      <c r="G111" s="48"/>
      <c r="H111" s="4">
        <v>473900</v>
      </c>
      <c r="I111" s="5">
        <v>1</v>
      </c>
      <c r="J111" s="4">
        <v>473900</v>
      </c>
      <c r="K111" s="4">
        <f t="shared" si="5"/>
        <v>0</v>
      </c>
      <c r="L111" s="4"/>
    </row>
    <row r="112" spans="1:12" ht="37.5" customHeight="1" outlineLevel="5" x14ac:dyDescent="0.2">
      <c r="A112" s="22">
        <v>94</v>
      </c>
      <c r="B112" s="27" t="str">
        <f>[4]TDSheet!$A$120</f>
        <v>УАЗ-315148-053 Амулет металлик VIN XTT315148B0591417</v>
      </c>
      <c r="C112" s="27" t="str">
        <f>[4]TDSheet!$A$120</f>
        <v>УАЗ-315148-053 Амулет металлик VIN XTT315148B0591417</v>
      </c>
      <c r="D112" s="8" t="s">
        <v>98</v>
      </c>
      <c r="E112" s="43" t="s">
        <v>42</v>
      </c>
      <c r="F112" s="43"/>
      <c r="G112" s="9">
        <v>100</v>
      </c>
      <c r="H112" s="6">
        <v>473900</v>
      </c>
      <c r="I112" s="7">
        <v>1</v>
      </c>
      <c r="J112" s="6">
        <v>473900</v>
      </c>
      <c r="K112" s="6">
        <f t="shared" si="5"/>
        <v>0</v>
      </c>
      <c r="L112" s="8" t="str">
        <f>$L$89</f>
        <v>Курская область,Фатежский район,д.Басовка</v>
      </c>
    </row>
    <row r="113" spans="1:12" ht="34.5" customHeight="1" outlineLevel="5" x14ac:dyDescent="0.2">
      <c r="A113" s="48" t="s">
        <v>161</v>
      </c>
      <c r="B113" s="48"/>
      <c r="C113" s="48"/>
      <c r="D113" s="48"/>
      <c r="E113" s="48"/>
      <c r="F113" s="48"/>
      <c r="G113" s="48"/>
      <c r="H113" s="4">
        <f>[2]TDSheet!L165</f>
        <v>263527.25</v>
      </c>
      <c r="I113" s="5">
        <f>[2]TDSheet!M165</f>
        <v>32</v>
      </c>
      <c r="J113" s="4">
        <f>[2]TDSheet!N165</f>
        <v>263527.25</v>
      </c>
      <c r="K113" s="4">
        <f>[2]TDSheet!O165</f>
        <v>0</v>
      </c>
      <c r="L113" s="4"/>
    </row>
    <row r="114" spans="1:12" ht="39" customHeight="1" outlineLevel="5" x14ac:dyDescent="0.2">
      <c r="A114" s="34">
        <v>95</v>
      </c>
      <c r="B114" s="28" t="str">
        <f>[4]TDSheet!A126</f>
        <v>Горка</v>
      </c>
      <c r="C114" s="23"/>
      <c r="D114" s="8" t="s">
        <v>99</v>
      </c>
      <c r="E114" s="43" t="s">
        <v>100</v>
      </c>
      <c r="F114" s="43"/>
      <c r="G114" s="9">
        <v>100</v>
      </c>
      <c r="H114" s="6">
        <v>19000</v>
      </c>
      <c r="I114" s="7">
        <v>1</v>
      </c>
      <c r="J114" s="6">
        <v>19000</v>
      </c>
      <c r="K114" s="6">
        <f t="shared" si="5"/>
        <v>0</v>
      </c>
      <c r="L114" s="8" t="str">
        <f>[3]TDSheet!$M$114</f>
        <v>Курская область,Фатежский район,д.Басовка</v>
      </c>
    </row>
    <row r="115" spans="1:12" ht="38.25" customHeight="1" outlineLevel="5" x14ac:dyDescent="0.2">
      <c r="A115" s="34">
        <v>96</v>
      </c>
      <c r="B115" s="28" t="str">
        <f>[4]TDSheet!A127</f>
        <v>Карусель 6-ти местная</v>
      </c>
      <c r="C115" s="23"/>
      <c r="D115" s="8" t="s">
        <v>101</v>
      </c>
      <c r="E115" s="43" t="s">
        <v>100</v>
      </c>
      <c r="F115" s="43"/>
      <c r="G115" s="9">
        <v>100</v>
      </c>
      <c r="H115" s="6">
        <v>16000</v>
      </c>
      <c r="I115" s="7">
        <v>1</v>
      </c>
      <c r="J115" s="6">
        <v>16000</v>
      </c>
      <c r="K115" s="6">
        <f t="shared" si="5"/>
        <v>0</v>
      </c>
      <c r="L115" s="8" t="str">
        <f>[3]TDSheet!$M$114</f>
        <v>Курская область,Фатежский район,д.Басовка</v>
      </c>
    </row>
    <row r="116" spans="1:12" ht="44.25" customHeight="1" outlineLevel="5" x14ac:dyDescent="0.2">
      <c r="A116" s="34">
        <v>97</v>
      </c>
      <c r="B116" s="28" t="str">
        <f>[4]TDSheet!A128</f>
        <v>Балансир одинарный</v>
      </c>
      <c r="C116" s="23"/>
      <c r="D116" s="8" t="s">
        <v>102</v>
      </c>
      <c r="E116" s="43" t="s">
        <v>100</v>
      </c>
      <c r="F116" s="43"/>
      <c r="G116" s="9">
        <v>100</v>
      </c>
      <c r="H116" s="6">
        <v>14000</v>
      </c>
      <c r="I116" s="7">
        <v>1</v>
      </c>
      <c r="J116" s="6">
        <v>14000</v>
      </c>
      <c r="K116" s="6">
        <f t="shared" si="5"/>
        <v>0</v>
      </c>
      <c r="L116" s="8" t="str">
        <f>[3]TDSheet!$M$114</f>
        <v>Курская область,Фатежский район,д.Басовка</v>
      </c>
    </row>
    <row r="117" spans="1:12" ht="42" customHeight="1" outlineLevel="5" x14ac:dyDescent="0.2">
      <c r="A117" s="34">
        <v>98</v>
      </c>
      <c r="B117" s="28" t="str">
        <f>[4]TDSheet!A129</f>
        <v>Качели одинарные</v>
      </c>
      <c r="C117" s="23"/>
      <c r="D117" s="8" t="s">
        <v>103</v>
      </c>
      <c r="E117" s="43" t="s">
        <v>100</v>
      </c>
      <c r="F117" s="43"/>
      <c r="G117" s="9">
        <v>100</v>
      </c>
      <c r="H117" s="6">
        <v>14000</v>
      </c>
      <c r="I117" s="7">
        <v>1</v>
      </c>
      <c r="J117" s="6">
        <v>14000</v>
      </c>
      <c r="K117" s="6">
        <f t="shared" si="5"/>
        <v>0</v>
      </c>
      <c r="L117" s="8" t="str">
        <f>[3]TDSheet!$M$114</f>
        <v>Курская область,Фатежский район,д.Басовка</v>
      </c>
    </row>
    <row r="118" spans="1:12" ht="35.25" customHeight="1" outlineLevel="5" x14ac:dyDescent="0.2">
      <c r="A118" s="34">
        <v>99</v>
      </c>
      <c r="B118" s="28" t="str">
        <f>[4]TDSheet!A130</f>
        <v>Песочница</v>
      </c>
      <c r="C118" s="23"/>
      <c r="D118" s="8" t="s">
        <v>104</v>
      </c>
      <c r="E118" s="43" t="s">
        <v>100</v>
      </c>
      <c r="F118" s="43"/>
      <c r="G118" s="9">
        <v>100</v>
      </c>
      <c r="H118" s="6">
        <v>8000</v>
      </c>
      <c r="I118" s="7">
        <v>1</v>
      </c>
      <c r="J118" s="6">
        <v>8000</v>
      </c>
      <c r="K118" s="6">
        <f t="shared" si="5"/>
        <v>0</v>
      </c>
      <c r="L118" s="8" t="str">
        <f>[3]TDSheet!$M$114</f>
        <v>Курская область,Фатежский район,д.Басовка</v>
      </c>
    </row>
    <row r="119" spans="1:12" ht="35.25" customHeight="1" outlineLevel="5" x14ac:dyDescent="0.2">
      <c r="A119" s="34">
        <v>100</v>
      </c>
      <c r="B119" s="28" t="str">
        <f>[4]TDSheet!A131</f>
        <v>Грибок</v>
      </c>
      <c r="C119" s="23"/>
      <c r="D119" s="8" t="s">
        <v>105</v>
      </c>
      <c r="E119" s="43" t="s">
        <v>100</v>
      </c>
      <c r="F119" s="43"/>
      <c r="G119" s="9">
        <v>100</v>
      </c>
      <c r="H119" s="6">
        <v>5000</v>
      </c>
      <c r="I119" s="7">
        <v>1</v>
      </c>
      <c r="J119" s="6">
        <v>5000</v>
      </c>
      <c r="K119" s="6">
        <f t="shared" si="5"/>
        <v>0</v>
      </c>
      <c r="L119" s="8" t="str">
        <f>[3]TDSheet!$M$114</f>
        <v>Курская область,Фатежский район,д.Басовка</v>
      </c>
    </row>
    <row r="120" spans="1:12" ht="39" customHeight="1" outlineLevel="5" x14ac:dyDescent="0.2">
      <c r="A120" s="34">
        <v>101</v>
      </c>
      <c r="B120" s="28" t="str">
        <f>[4]TDSheet!A132</f>
        <v>Жалюзи</v>
      </c>
      <c r="C120" s="23"/>
      <c r="D120" s="8" t="s">
        <v>106</v>
      </c>
      <c r="E120" s="43" t="s">
        <v>107</v>
      </c>
      <c r="F120" s="43"/>
      <c r="G120" s="9">
        <v>100</v>
      </c>
      <c r="H120" s="6">
        <v>11928.28</v>
      </c>
      <c r="I120" s="7">
        <v>1</v>
      </c>
      <c r="J120" s="6">
        <v>11928.28</v>
      </c>
      <c r="K120" s="6">
        <f t="shared" si="5"/>
        <v>0</v>
      </c>
      <c r="L120" s="8" t="str">
        <f>[3]TDSheet!$M$114</f>
        <v>Курская область,Фатежский район,д.Басовка</v>
      </c>
    </row>
    <row r="121" spans="1:12" ht="33" customHeight="1" outlineLevel="5" x14ac:dyDescent="0.2">
      <c r="A121" s="34">
        <v>102</v>
      </c>
      <c r="B121" s="28" t="str">
        <f>[4]TDSheet!A133</f>
        <v>Лодка резиновая</v>
      </c>
      <c r="C121" s="23"/>
      <c r="D121" s="8" t="s">
        <v>108</v>
      </c>
      <c r="E121" s="43" t="s">
        <v>109</v>
      </c>
      <c r="F121" s="43"/>
      <c r="G121" s="9">
        <v>100</v>
      </c>
      <c r="H121" s="6">
        <v>3347.5</v>
      </c>
      <c r="I121" s="7">
        <v>1</v>
      </c>
      <c r="J121" s="6">
        <v>3347.5</v>
      </c>
      <c r="K121" s="6">
        <f t="shared" si="5"/>
        <v>0</v>
      </c>
      <c r="L121" s="8" t="str">
        <f>[3]TDSheet!$M$114</f>
        <v>Курская область,Фатежский район,д.Басовка</v>
      </c>
    </row>
    <row r="122" spans="1:12" ht="37.5" customHeight="1" outlineLevel="5" x14ac:dyDescent="0.2">
      <c r="A122" s="34">
        <v>103</v>
      </c>
      <c r="B122" s="28" t="str">
        <f>[4]TDSheet!A134</f>
        <v>Противопожарный инвентарь</v>
      </c>
      <c r="C122" s="23"/>
      <c r="D122" s="8" t="s">
        <v>110</v>
      </c>
      <c r="E122" s="43" t="s">
        <v>92</v>
      </c>
      <c r="F122" s="43"/>
      <c r="G122" s="9">
        <v>100</v>
      </c>
      <c r="H122" s="6">
        <v>5164.6400000000003</v>
      </c>
      <c r="I122" s="7">
        <v>1</v>
      </c>
      <c r="J122" s="6">
        <v>5164.6400000000003</v>
      </c>
      <c r="K122" s="6">
        <f t="shared" si="5"/>
        <v>0</v>
      </c>
      <c r="L122" s="8" t="str">
        <f>[3]TDSheet!$M$114</f>
        <v>Курская область,Фатежский район,д.Басовка</v>
      </c>
    </row>
    <row r="123" spans="1:12" ht="39.75" customHeight="1" outlineLevel="5" x14ac:dyDescent="0.2">
      <c r="A123" s="34">
        <v>104</v>
      </c>
      <c r="B123" s="28" t="str">
        <f>[4]TDSheet!A135</f>
        <v>Тример Патриот РТ-555</v>
      </c>
      <c r="C123" s="23"/>
      <c r="D123" s="8" t="s">
        <v>111</v>
      </c>
      <c r="E123" s="43" t="s">
        <v>112</v>
      </c>
      <c r="F123" s="43"/>
      <c r="G123" s="9">
        <v>100</v>
      </c>
      <c r="H123" s="6">
        <v>11172.4</v>
      </c>
      <c r="I123" s="7">
        <v>1</v>
      </c>
      <c r="J123" s="6">
        <v>11172.4</v>
      </c>
      <c r="K123" s="6">
        <f t="shared" si="5"/>
        <v>0</v>
      </c>
      <c r="L123" s="8" t="str">
        <f>[3]TDSheet!$M$114</f>
        <v>Курская область,Фатежский район,д.Басовка</v>
      </c>
    </row>
    <row r="124" spans="1:12" ht="36.75" customHeight="1" outlineLevel="5" x14ac:dyDescent="0.2">
      <c r="A124" s="34">
        <v>105</v>
      </c>
      <c r="B124" s="28" t="str">
        <f>[4]TDSheet!A136</f>
        <v>Огнетушитель ОП-4(З) АВСЕ</v>
      </c>
      <c r="C124" s="23"/>
      <c r="D124" s="8" t="s">
        <v>113</v>
      </c>
      <c r="E124" s="43" t="s">
        <v>42</v>
      </c>
      <c r="F124" s="43"/>
      <c r="G124" s="9">
        <v>100</v>
      </c>
      <c r="H124" s="6">
        <v>3470</v>
      </c>
      <c r="I124" s="7">
        <v>1</v>
      </c>
      <c r="J124" s="6">
        <v>3470</v>
      </c>
      <c r="K124" s="6">
        <f t="shared" si="5"/>
        <v>0</v>
      </c>
      <c r="L124" s="8" t="str">
        <f>[3]TDSheet!$M$114</f>
        <v>Курская область,Фатежский район,д.Басовка</v>
      </c>
    </row>
    <row r="125" spans="1:12" ht="36" customHeight="1" outlineLevel="5" x14ac:dyDescent="0.2">
      <c r="A125" s="34">
        <v>106</v>
      </c>
      <c r="B125" s="28" t="str">
        <f>[4]TDSheet!A137</f>
        <v>Огнетушитель ОП-4(З) АВСЕ</v>
      </c>
      <c r="C125" s="23"/>
      <c r="D125" s="8" t="s">
        <v>114</v>
      </c>
      <c r="E125" s="43" t="s">
        <v>42</v>
      </c>
      <c r="F125" s="43"/>
      <c r="G125" s="9">
        <v>100</v>
      </c>
      <c r="H125" s="6">
        <v>3470</v>
      </c>
      <c r="I125" s="7">
        <v>1</v>
      </c>
      <c r="J125" s="6">
        <v>3470</v>
      </c>
      <c r="K125" s="6">
        <f t="shared" si="5"/>
        <v>0</v>
      </c>
      <c r="L125" s="8" t="str">
        <f>[3]TDSheet!$M$114</f>
        <v>Курская область,Фатежский район,д.Басовка</v>
      </c>
    </row>
    <row r="126" spans="1:12" ht="36.75" customHeight="1" outlineLevel="5" x14ac:dyDescent="0.2">
      <c r="A126" s="34">
        <v>107</v>
      </c>
      <c r="B126" s="28" t="str">
        <f>[4]TDSheet!A138</f>
        <v>Огнетушитель ОП-4(З) АВСЕ</v>
      </c>
      <c r="C126" s="23"/>
      <c r="D126" s="8" t="s">
        <v>115</v>
      </c>
      <c r="E126" s="43" t="s">
        <v>42</v>
      </c>
      <c r="F126" s="43"/>
      <c r="G126" s="9">
        <v>100</v>
      </c>
      <c r="H126" s="6">
        <v>3470</v>
      </c>
      <c r="I126" s="7">
        <v>1</v>
      </c>
      <c r="J126" s="6">
        <v>3470</v>
      </c>
      <c r="K126" s="6">
        <f t="shared" si="5"/>
        <v>0</v>
      </c>
      <c r="L126" s="8" t="str">
        <f>[3]TDSheet!$M$114</f>
        <v>Курская область,Фатежский район,д.Басовка</v>
      </c>
    </row>
    <row r="127" spans="1:12" ht="42" customHeight="1" outlineLevel="5" x14ac:dyDescent="0.2">
      <c r="A127" s="34">
        <v>109</v>
      </c>
      <c r="B127" s="28" t="str">
        <f>[4]TDSheet!A139</f>
        <v>Стенка-шкаф</v>
      </c>
      <c r="C127" s="23"/>
      <c r="D127" s="8" t="s">
        <v>108</v>
      </c>
      <c r="E127" s="43" t="s">
        <v>42</v>
      </c>
      <c r="F127" s="43"/>
      <c r="G127" s="9">
        <v>100</v>
      </c>
      <c r="H127" s="6">
        <v>9819.84</v>
      </c>
      <c r="I127" s="7">
        <v>1</v>
      </c>
      <c r="J127" s="6">
        <v>9819.84</v>
      </c>
      <c r="K127" s="6">
        <f t="shared" si="5"/>
        <v>0</v>
      </c>
      <c r="L127" s="8" t="str">
        <f>[3]TDSheet!$M$114</f>
        <v>Курская область,Фатежский район,д.Басовка</v>
      </c>
    </row>
    <row r="128" spans="1:12" ht="36" customHeight="1" outlineLevel="5" x14ac:dyDescent="0.2">
      <c r="A128" s="34">
        <v>109</v>
      </c>
      <c r="B128" s="28" t="str">
        <f>[4]TDSheet!A140</f>
        <v>Стол компьютерный</v>
      </c>
      <c r="C128" s="23"/>
      <c r="D128" s="8" t="s">
        <v>116</v>
      </c>
      <c r="E128" s="43" t="s">
        <v>42</v>
      </c>
      <c r="F128" s="43"/>
      <c r="G128" s="9">
        <v>100</v>
      </c>
      <c r="H128" s="6">
        <v>5029</v>
      </c>
      <c r="I128" s="7">
        <v>1</v>
      </c>
      <c r="J128" s="6">
        <v>5029</v>
      </c>
      <c r="K128" s="6">
        <f t="shared" ref="K128:K147" si="6">$K$50</f>
        <v>0</v>
      </c>
      <c r="L128" s="8" t="str">
        <f>[3]TDSheet!$M$114</f>
        <v>Курская область,Фатежский район,д.Басовка</v>
      </c>
    </row>
    <row r="129" spans="1:12" ht="34.5" customHeight="1" outlineLevel="5" x14ac:dyDescent="0.2">
      <c r="A129" s="34">
        <v>110</v>
      </c>
      <c r="B129" s="28" t="str">
        <f>[4]TDSheet!A141</f>
        <v>Стол руководителя</v>
      </c>
      <c r="C129" s="23"/>
      <c r="D129" s="8" t="s">
        <v>117</v>
      </c>
      <c r="E129" s="43" t="s">
        <v>42</v>
      </c>
      <c r="F129" s="43"/>
      <c r="G129" s="9">
        <v>100</v>
      </c>
      <c r="H129" s="6">
        <v>8160</v>
      </c>
      <c r="I129" s="7">
        <v>1</v>
      </c>
      <c r="J129" s="6">
        <v>8160</v>
      </c>
      <c r="K129" s="6">
        <f t="shared" si="6"/>
        <v>0</v>
      </c>
      <c r="L129" s="8" t="str">
        <f>[3]TDSheet!$M$114</f>
        <v>Курская область,Фатежский район,д.Басовка</v>
      </c>
    </row>
    <row r="130" spans="1:12" ht="36.75" customHeight="1" outlineLevel="5" x14ac:dyDescent="0.2">
      <c r="A130" s="34">
        <v>111</v>
      </c>
      <c r="B130" s="28" t="str">
        <f>[4]TDSheet!A142</f>
        <v>Шкаф бухгалтерский КБ-011т</v>
      </c>
      <c r="C130" s="23"/>
      <c r="D130" s="8" t="s">
        <v>118</v>
      </c>
      <c r="E130" s="43" t="s">
        <v>42</v>
      </c>
      <c r="F130" s="43"/>
      <c r="G130" s="9">
        <v>100</v>
      </c>
      <c r="H130" s="6">
        <v>4106</v>
      </c>
      <c r="I130" s="7">
        <v>1</v>
      </c>
      <c r="J130" s="6">
        <v>4106</v>
      </c>
      <c r="K130" s="6">
        <f t="shared" si="6"/>
        <v>0</v>
      </c>
      <c r="L130" s="8" t="str">
        <f>[3]TDSheet!$M$114</f>
        <v>Курская область,Фатежский район,д.Басовка</v>
      </c>
    </row>
    <row r="131" spans="1:12" ht="39" customHeight="1" outlineLevel="5" x14ac:dyDescent="0.2">
      <c r="A131" s="34">
        <v>112</v>
      </c>
      <c r="B131" s="28" t="str">
        <f>[4]TDSheet!A143</f>
        <v>Шкаф Фикус орех</v>
      </c>
      <c r="C131" s="23"/>
      <c r="D131" s="8" t="s">
        <v>119</v>
      </c>
      <c r="E131" s="43" t="s">
        <v>42</v>
      </c>
      <c r="F131" s="43"/>
      <c r="G131" s="9">
        <v>100</v>
      </c>
      <c r="H131" s="6">
        <v>3395</v>
      </c>
      <c r="I131" s="7">
        <v>1</v>
      </c>
      <c r="J131" s="6">
        <v>3395</v>
      </c>
      <c r="K131" s="6">
        <f t="shared" si="6"/>
        <v>0</v>
      </c>
      <c r="L131" s="8" t="str">
        <f>[3]TDSheet!$M$114</f>
        <v>Курская область,Фатежский район,д.Басовка</v>
      </c>
    </row>
    <row r="132" spans="1:12" ht="37.5" customHeight="1" outlineLevel="5" x14ac:dyDescent="0.2">
      <c r="A132" s="34">
        <v>113</v>
      </c>
      <c r="B132" s="28" t="str">
        <f>[4]TDSheet!A144</f>
        <v>Шкаф Фикус орех</v>
      </c>
      <c r="C132" s="23"/>
      <c r="D132" s="8" t="s">
        <v>120</v>
      </c>
      <c r="E132" s="43" t="s">
        <v>42</v>
      </c>
      <c r="F132" s="43"/>
      <c r="G132" s="9">
        <v>100</v>
      </c>
      <c r="H132" s="6">
        <v>3395</v>
      </c>
      <c r="I132" s="7">
        <v>1</v>
      </c>
      <c r="J132" s="6">
        <v>3395</v>
      </c>
      <c r="K132" s="6">
        <f t="shared" si="6"/>
        <v>0</v>
      </c>
      <c r="L132" s="8" t="str">
        <f>[3]TDSheet!$M$114</f>
        <v>Курская область,Фатежский район,д.Басовка</v>
      </c>
    </row>
    <row r="133" spans="1:12" ht="35.25" customHeight="1" outlineLevel="5" x14ac:dyDescent="0.2">
      <c r="A133" s="34">
        <v>114</v>
      </c>
      <c r="B133" s="28" t="str">
        <f>[4]TDSheet!A145</f>
        <v>Умывальник+Подстолье д/ванной Фуя 56+ смеситель</v>
      </c>
      <c r="C133" s="23"/>
      <c r="D133" s="8" t="s">
        <v>121</v>
      </c>
      <c r="E133" s="43" t="s">
        <v>42</v>
      </c>
      <c r="F133" s="43"/>
      <c r="G133" s="9">
        <v>100</v>
      </c>
      <c r="H133" s="6">
        <v>4324.8</v>
      </c>
      <c r="I133" s="7">
        <v>1</v>
      </c>
      <c r="J133" s="6">
        <v>4324.8</v>
      </c>
      <c r="K133" s="6">
        <f t="shared" si="6"/>
        <v>0</v>
      </c>
      <c r="L133" s="8" t="str">
        <f>[3]TDSheet!$M$114</f>
        <v>Курская область,Фатежский район,д.Басовка</v>
      </c>
    </row>
    <row r="134" spans="1:12" ht="36" customHeight="1" outlineLevel="5" x14ac:dyDescent="0.2">
      <c r="A134" s="34">
        <v>115</v>
      </c>
      <c r="B134" s="28" t="str">
        <f>[4]TDSheet!A146</f>
        <v>Шкаф-сейф</v>
      </c>
      <c r="C134" s="23"/>
      <c r="D134" s="8" t="s">
        <v>122</v>
      </c>
      <c r="E134" s="43" t="s">
        <v>123</v>
      </c>
      <c r="F134" s="43"/>
      <c r="G134" s="9">
        <v>100</v>
      </c>
      <c r="H134" s="6">
        <v>3294.6</v>
      </c>
      <c r="I134" s="7">
        <v>1</v>
      </c>
      <c r="J134" s="6">
        <v>3294.6</v>
      </c>
      <c r="K134" s="6">
        <f t="shared" si="6"/>
        <v>0</v>
      </c>
      <c r="L134" s="8" t="str">
        <f>[3]TDSheet!$M$114</f>
        <v>Курская область,Фатежский район,д.Басовка</v>
      </c>
    </row>
    <row r="135" spans="1:12" ht="36.75" customHeight="1" outlineLevel="5" x14ac:dyDescent="0.2">
      <c r="A135" s="34">
        <v>116</v>
      </c>
      <c r="B135" s="28" t="str">
        <f>[4]TDSheet!A147</f>
        <v>Шкаф металлический</v>
      </c>
      <c r="C135" s="23"/>
      <c r="D135" s="8" t="s">
        <v>124</v>
      </c>
      <c r="E135" s="43" t="s">
        <v>125</v>
      </c>
      <c r="F135" s="43"/>
      <c r="G135" s="9">
        <v>100</v>
      </c>
      <c r="H135" s="6">
        <v>4000</v>
      </c>
      <c r="I135" s="7">
        <v>1</v>
      </c>
      <c r="J135" s="6">
        <v>4000</v>
      </c>
      <c r="K135" s="6">
        <f t="shared" si="6"/>
        <v>0</v>
      </c>
      <c r="L135" s="8" t="str">
        <f>[3]TDSheet!$M$114</f>
        <v>Курская область,Фатежский район,д.Басовка</v>
      </c>
    </row>
    <row r="136" spans="1:12" ht="39.75" customHeight="1" outlineLevel="5" x14ac:dyDescent="0.2">
      <c r="A136" s="34">
        <v>117</v>
      </c>
      <c r="B136" s="28" t="str">
        <f>[4]TDSheet!A148</f>
        <v>Стол компьютерный</v>
      </c>
      <c r="C136" s="23"/>
      <c r="D136" s="8" t="s">
        <v>126</v>
      </c>
      <c r="E136" s="43" t="s">
        <v>127</v>
      </c>
      <c r="F136" s="43"/>
      <c r="G136" s="9">
        <v>100</v>
      </c>
      <c r="H136" s="6">
        <v>6003.87</v>
      </c>
      <c r="I136" s="7">
        <v>1</v>
      </c>
      <c r="J136" s="6">
        <v>6003.87</v>
      </c>
      <c r="K136" s="6">
        <f t="shared" si="6"/>
        <v>0</v>
      </c>
      <c r="L136" s="8" t="str">
        <f>[3]TDSheet!$M$114</f>
        <v>Курская область,Фатежский район,д.Басовка</v>
      </c>
    </row>
    <row r="137" spans="1:12" ht="39.75" customHeight="1" outlineLevel="5" x14ac:dyDescent="0.2">
      <c r="A137" s="34">
        <v>118</v>
      </c>
      <c r="B137" s="26" t="s">
        <v>163</v>
      </c>
      <c r="C137" s="23"/>
      <c r="D137" s="8">
        <v>1013600025</v>
      </c>
      <c r="E137" s="40"/>
      <c r="F137" s="70">
        <v>43802</v>
      </c>
      <c r="G137" s="9">
        <f>$G$136</f>
        <v>100</v>
      </c>
      <c r="H137" s="6">
        <f>[2]TDSheet!L204</f>
        <v>10013.32</v>
      </c>
      <c r="I137" s="7">
        <f>[2]TDSheet!M204</f>
        <v>1</v>
      </c>
      <c r="J137" s="6">
        <f>[2]TDSheet!N204</f>
        <v>10013.32</v>
      </c>
      <c r="K137" s="6">
        <f>[2]TDSheet!O204</f>
        <v>0</v>
      </c>
      <c r="L137" s="24" t="s">
        <v>165</v>
      </c>
    </row>
    <row r="138" spans="1:12" ht="39" customHeight="1" outlineLevel="5" x14ac:dyDescent="0.2">
      <c r="A138" s="34">
        <v>119</v>
      </c>
      <c r="B138" s="28" t="str">
        <f>[4]TDSheet!A149</f>
        <v>Горка</v>
      </c>
      <c r="C138" s="23"/>
      <c r="D138" s="8" t="s">
        <v>120</v>
      </c>
      <c r="E138" s="43" t="s">
        <v>128</v>
      </c>
      <c r="F138" s="43"/>
      <c r="G138" s="9">
        <v>100</v>
      </c>
      <c r="H138" s="6">
        <v>19000</v>
      </c>
      <c r="I138" s="7">
        <v>1</v>
      </c>
      <c r="J138" s="6">
        <v>19000</v>
      </c>
      <c r="K138" s="6">
        <f t="shared" si="6"/>
        <v>0</v>
      </c>
      <c r="L138" s="8" t="str">
        <f>[3]TDSheet!$M$145</f>
        <v>Курская область,Фатежский район,д.Русановка</v>
      </c>
    </row>
    <row r="139" spans="1:12" ht="39.75" customHeight="1" outlineLevel="5" x14ac:dyDescent="0.2">
      <c r="A139" s="34">
        <v>120</v>
      </c>
      <c r="B139" s="28" t="str">
        <f>[4]TDSheet!A150</f>
        <v>Карусель 6-ти местная</v>
      </c>
      <c r="C139" s="23"/>
      <c r="D139" s="8" t="s">
        <v>119</v>
      </c>
      <c r="E139" s="43" t="s">
        <v>128</v>
      </c>
      <c r="F139" s="43"/>
      <c r="G139" s="9">
        <v>100</v>
      </c>
      <c r="H139" s="6">
        <v>16000</v>
      </c>
      <c r="I139" s="7">
        <v>1</v>
      </c>
      <c r="J139" s="6">
        <v>16000</v>
      </c>
      <c r="K139" s="6">
        <f t="shared" si="6"/>
        <v>0</v>
      </c>
      <c r="L139" s="8" t="str">
        <f>[3]TDSheet!$M$145</f>
        <v>Курская область,Фатежский район,д.Русановка</v>
      </c>
    </row>
    <row r="140" spans="1:12" ht="45" customHeight="1" outlineLevel="5" x14ac:dyDescent="0.2">
      <c r="A140" s="34">
        <v>121</v>
      </c>
      <c r="B140" s="28" t="str">
        <f>[4]TDSheet!A151</f>
        <v>Балансир одинарный</v>
      </c>
      <c r="C140" s="23"/>
      <c r="D140" s="8" t="s">
        <v>118</v>
      </c>
      <c r="E140" s="43" t="s">
        <v>128</v>
      </c>
      <c r="F140" s="43"/>
      <c r="G140" s="9">
        <v>100</v>
      </c>
      <c r="H140" s="6">
        <v>14000</v>
      </c>
      <c r="I140" s="7">
        <v>1</v>
      </c>
      <c r="J140" s="6">
        <v>14000</v>
      </c>
      <c r="K140" s="6">
        <f t="shared" si="6"/>
        <v>0</v>
      </c>
      <c r="L140" s="8" t="str">
        <f>[3]TDSheet!$M$145</f>
        <v>Курская область,Фатежский район,д.Русановка</v>
      </c>
    </row>
    <row r="141" spans="1:12" ht="34.5" customHeight="1" outlineLevel="5" x14ac:dyDescent="0.2">
      <c r="A141" s="34">
        <v>122</v>
      </c>
      <c r="B141" s="28" t="str">
        <f>[4]TDSheet!A152</f>
        <v>Качели одинарные</v>
      </c>
      <c r="C141" s="23"/>
      <c r="D141" s="8" t="s">
        <v>117</v>
      </c>
      <c r="E141" s="43" t="s">
        <v>128</v>
      </c>
      <c r="F141" s="43"/>
      <c r="G141" s="9">
        <v>100</v>
      </c>
      <c r="H141" s="6">
        <v>14000</v>
      </c>
      <c r="I141" s="7">
        <v>1</v>
      </c>
      <c r="J141" s="6">
        <v>14000</v>
      </c>
      <c r="K141" s="6">
        <f t="shared" si="6"/>
        <v>0</v>
      </c>
      <c r="L141" s="8" t="str">
        <f>[3]TDSheet!$M$145</f>
        <v>Курская область,Фатежский район,д.Русановка</v>
      </c>
    </row>
    <row r="142" spans="1:12" ht="40.5" customHeight="1" outlineLevel="5" x14ac:dyDescent="0.2">
      <c r="A142" s="34">
        <v>123</v>
      </c>
      <c r="B142" s="28" t="str">
        <f>[4]TDSheet!A153</f>
        <v>Песочница</v>
      </c>
      <c r="C142" s="23"/>
      <c r="D142" s="8" t="s">
        <v>116</v>
      </c>
      <c r="E142" s="43" t="s">
        <v>128</v>
      </c>
      <c r="F142" s="43"/>
      <c r="G142" s="9">
        <v>100</v>
      </c>
      <c r="H142" s="6">
        <v>8000</v>
      </c>
      <c r="I142" s="7">
        <v>1</v>
      </c>
      <c r="J142" s="6">
        <v>8000</v>
      </c>
      <c r="K142" s="6">
        <f t="shared" si="6"/>
        <v>0</v>
      </c>
      <c r="L142" s="8" t="str">
        <f>[3]TDSheet!$M$145</f>
        <v>Курская область,Фатежский район,д.Русановка</v>
      </c>
    </row>
    <row r="143" spans="1:12" ht="42" customHeight="1" x14ac:dyDescent="0.2">
      <c r="A143" s="34">
        <v>124</v>
      </c>
      <c r="B143" s="28" t="str">
        <f>[4]TDSheet!A154</f>
        <v>Грибок</v>
      </c>
      <c r="C143" s="23"/>
      <c r="D143" s="8" t="s">
        <v>108</v>
      </c>
      <c r="E143" s="43" t="s">
        <v>128</v>
      </c>
      <c r="F143" s="43"/>
      <c r="G143" s="9">
        <v>100</v>
      </c>
      <c r="H143" s="6">
        <v>5000</v>
      </c>
      <c r="I143" s="7">
        <v>1</v>
      </c>
      <c r="J143" s="6">
        <v>5000</v>
      </c>
      <c r="K143" s="6">
        <f t="shared" si="6"/>
        <v>0</v>
      </c>
      <c r="L143" s="8" t="str">
        <f>[3]TDSheet!$M$145</f>
        <v>Курская область,Фатежский район,д.Русановка</v>
      </c>
    </row>
    <row r="144" spans="1:12" ht="41.25" customHeight="1" outlineLevel="5" x14ac:dyDescent="0.2">
      <c r="A144" s="34">
        <v>125</v>
      </c>
      <c r="B144" s="28" t="str">
        <f>[4]TDSheet!A155</f>
        <v>Кабина для голосования</v>
      </c>
      <c r="C144" s="23"/>
      <c r="D144" s="8" t="s">
        <v>113</v>
      </c>
      <c r="E144" s="43" t="s">
        <v>91</v>
      </c>
      <c r="F144" s="43"/>
      <c r="G144" s="9">
        <v>100</v>
      </c>
      <c r="H144" s="6">
        <v>4144</v>
      </c>
      <c r="I144" s="7">
        <v>1</v>
      </c>
      <c r="J144" s="6">
        <v>4144</v>
      </c>
      <c r="K144" s="6">
        <f t="shared" si="6"/>
        <v>0</v>
      </c>
      <c r="L144" s="8" t="str">
        <f>[3]TDSheet!$M$145</f>
        <v>Курская область,Фатежский район,д.Русановка</v>
      </c>
    </row>
    <row r="145" spans="1:12" ht="45" customHeight="1" x14ac:dyDescent="0.2">
      <c r="A145" s="34">
        <v>126</v>
      </c>
      <c r="B145" s="28" t="str">
        <f>[4]TDSheet!A156</f>
        <v>Тент-шатер</v>
      </c>
      <c r="C145" s="23"/>
      <c r="D145" s="8" t="s">
        <v>114</v>
      </c>
      <c r="E145" s="43" t="s">
        <v>129</v>
      </c>
      <c r="F145" s="43"/>
      <c r="G145" s="9">
        <v>100</v>
      </c>
      <c r="H145" s="6">
        <v>3819</v>
      </c>
      <c r="I145" s="7">
        <v>1</v>
      </c>
      <c r="J145" s="6">
        <v>3819</v>
      </c>
      <c r="K145" s="6">
        <f t="shared" si="6"/>
        <v>0</v>
      </c>
      <c r="L145" s="8" t="str">
        <f>[3]TDSheet!$M$145</f>
        <v>Курская область,Фатежский район,д.Русановка</v>
      </c>
    </row>
    <row r="146" spans="1:12" ht="29.25" customHeight="1" outlineLevel="5" x14ac:dyDescent="0.2">
      <c r="A146" s="48" t="s">
        <v>130</v>
      </c>
      <c r="B146" s="48"/>
      <c r="C146" s="48"/>
      <c r="D146" s="48"/>
      <c r="E146" s="48"/>
      <c r="F146" s="48"/>
      <c r="G146" s="48"/>
      <c r="H146" s="4">
        <v>15587.6</v>
      </c>
      <c r="I146" s="5">
        <v>1</v>
      </c>
      <c r="J146" s="4">
        <v>15587.6</v>
      </c>
      <c r="K146" s="4">
        <f t="shared" si="6"/>
        <v>0</v>
      </c>
      <c r="L146" s="4"/>
    </row>
    <row r="147" spans="1:12" ht="38.25" customHeight="1" outlineLevel="5" x14ac:dyDescent="0.2">
      <c r="A147" s="22">
        <v>127</v>
      </c>
      <c r="B147" s="27" t="str">
        <f>[4]TDSheet!$A$162</f>
        <v>Шатер садов."Антрацит" 2*2</v>
      </c>
      <c r="C147" s="21"/>
      <c r="D147" s="8" t="s">
        <v>131</v>
      </c>
      <c r="E147" s="43" t="s">
        <v>132</v>
      </c>
      <c r="F147" s="43"/>
      <c r="G147" s="9">
        <v>100</v>
      </c>
      <c r="H147" s="6">
        <v>15587.6</v>
      </c>
      <c r="I147" s="7">
        <v>1</v>
      </c>
      <c r="J147" s="6">
        <v>15587.6</v>
      </c>
      <c r="K147" s="6">
        <f t="shared" si="6"/>
        <v>0</v>
      </c>
      <c r="L147" s="8" t="str">
        <f>$L$133</f>
        <v>Курская область,Фатежский район,д.Басовка</v>
      </c>
    </row>
    <row r="148" spans="1:12" ht="18.75" hidden="1" customHeight="1" outlineLevel="5" x14ac:dyDescent="0.2">
      <c r="A148" s="49" t="s">
        <v>133</v>
      </c>
      <c r="B148" s="50"/>
      <c r="C148" s="50"/>
      <c r="D148" s="50"/>
      <c r="E148" s="50"/>
      <c r="F148" s="50"/>
      <c r="G148" s="51"/>
      <c r="H148" s="4">
        <v>5615782.4500000002</v>
      </c>
      <c r="I148" s="5">
        <v>12</v>
      </c>
      <c r="J148" s="4">
        <f>[1]TDSheet!N199</f>
        <v>5615782.4500000002</v>
      </c>
      <c r="K148" s="4" t="e">
        <f>[1]TDSheet!O199</f>
        <v>#REF!</v>
      </c>
      <c r="L148" s="4"/>
    </row>
    <row r="149" spans="1:12" ht="0.75" customHeight="1" outlineLevel="5" x14ac:dyDescent="0.2">
      <c r="A149" s="22">
        <v>113</v>
      </c>
      <c r="B149" s="27" t="str">
        <f>[4]TDSheet!A168</f>
        <v>Водопроводные сети</v>
      </c>
      <c r="C149" s="21"/>
      <c r="D149" s="8" t="s">
        <v>134</v>
      </c>
      <c r="E149" s="66" t="s">
        <v>18</v>
      </c>
      <c r="F149" s="67"/>
      <c r="G149" s="9">
        <v>100</v>
      </c>
      <c r="H149" s="6">
        <v>85594</v>
      </c>
      <c r="I149" s="7">
        <v>1</v>
      </c>
      <c r="J149" s="6">
        <f>[1]TDSheet!N204</f>
        <v>85594</v>
      </c>
      <c r="K149" s="6" t="e">
        <f>[1]TDSheet!O204</f>
        <v>#REF!</v>
      </c>
      <c r="L149" s="29" t="str">
        <f>[3]TDSheet!M44</f>
        <v>Курская область,Фатежский район,с.Нижний Реут</v>
      </c>
    </row>
    <row r="150" spans="1:12" ht="13.5" hidden="1" customHeight="1" outlineLevel="5" x14ac:dyDescent="0.2">
      <c r="A150" s="22">
        <v>114</v>
      </c>
      <c r="B150" s="27" t="str">
        <f>[4]TDSheet!A169</f>
        <v>Водопроводные сети</v>
      </c>
      <c r="C150" s="21"/>
      <c r="D150" s="8" t="s">
        <v>135</v>
      </c>
      <c r="E150" s="66" t="s">
        <v>18</v>
      </c>
      <c r="F150" s="67"/>
      <c r="G150" s="9">
        <v>100</v>
      </c>
      <c r="H150" s="6">
        <v>85594</v>
      </c>
      <c r="I150" s="7">
        <v>1</v>
      </c>
      <c r="J150" s="6">
        <f>[1]TDSheet!N205</f>
        <v>85594</v>
      </c>
      <c r="K150" s="6" t="e">
        <f>[1]TDSheet!O205</f>
        <v>#REF!</v>
      </c>
      <c r="L150" s="29" t="str">
        <f>[3]TDSheet!M45</f>
        <v>Курская область,Фатежский район,с.Нижний Реут</v>
      </c>
    </row>
    <row r="151" spans="1:12" ht="18" hidden="1" customHeight="1" outlineLevel="5" x14ac:dyDescent="0.2">
      <c r="A151" s="22">
        <v>115</v>
      </c>
      <c r="B151" s="27" t="str">
        <f>[4]TDSheet!A170</f>
        <v>Водопроводные сети</v>
      </c>
      <c r="C151" s="21"/>
      <c r="D151" s="8" t="s">
        <v>136</v>
      </c>
      <c r="E151" s="66" t="s">
        <v>18</v>
      </c>
      <c r="F151" s="67"/>
      <c r="G151" s="9">
        <v>100</v>
      </c>
      <c r="H151" s="6">
        <v>85594</v>
      </c>
      <c r="I151" s="7">
        <v>1</v>
      </c>
      <c r="J151" s="6">
        <f>[1]TDSheet!N206</f>
        <v>85594</v>
      </c>
      <c r="K151" s="6" t="e">
        <f>[1]TDSheet!O206</f>
        <v>#REF!</v>
      </c>
      <c r="L151" s="29" t="str">
        <f>[3]TDSheet!M46</f>
        <v>Курская область,Фатежский район,с.Нижний Реут</v>
      </c>
    </row>
    <row r="152" spans="1:12" ht="24.75" hidden="1" customHeight="1" outlineLevel="5" x14ac:dyDescent="0.2">
      <c r="A152" s="22">
        <v>116</v>
      </c>
      <c r="B152" s="27" t="str">
        <f>[4]TDSheet!A171</f>
        <v>Водопроводная башня (скважина 8960)</v>
      </c>
      <c r="C152" s="21"/>
      <c r="D152" s="8" t="s">
        <v>137</v>
      </c>
      <c r="E152" s="66" t="s">
        <v>18</v>
      </c>
      <c r="F152" s="67"/>
      <c r="G152" s="9">
        <v>100</v>
      </c>
      <c r="H152" s="6">
        <v>363495</v>
      </c>
      <c r="I152" s="7">
        <v>1</v>
      </c>
      <c r="J152" s="6">
        <f>[1]TDSheet!N207</f>
        <v>363495</v>
      </c>
      <c r="K152" s="6" t="e">
        <f>[1]TDSheet!O207</f>
        <v>#REF!</v>
      </c>
      <c r="L152" s="29" t="str">
        <f>[3]TDSheet!M47</f>
        <v>Курская область,Фатежский район,с.Нижний Реут</v>
      </c>
    </row>
    <row r="153" spans="1:12" ht="17.25" hidden="1" customHeight="1" outlineLevel="5" x14ac:dyDescent="0.2">
      <c r="A153" s="22">
        <v>117</v>
      </c>
      <c r="B153" s="27" t="str">
        <f>[4]TDSheet!A172</f>
        <v>Водопроводная башня (скважина 7004)</v>
      </c>
      <c r="C153" s="21"/>
      <c r="D153" s="8" t="s">
        <v>138</v>
      </c>
      <c r="E153" s="66" t="s">
        <v>18</v>
      </c>
      <c r="F153" s="67"/>
      <c r="G153" s="9">
        <v>100</v>
      </c>
      <c r="H153" s="6">
        <v>265165</v>
      </c>
      <c r="I153" s="7">
        <v>1</v>
      </c>
      <c r="J153" s="6">
        <f>[1]TDSheet!N208</f>
        <v>265165</v>
      </c>
      <c r="K153" s="6" t="e">
        <f>[1]TDSheet!O208</f>
        <v>#REF!</v>
      </c>
      <c r="L153" s="29" t="str">
        <f>[3]TDSheet!M48</f>
        <v>Курская область,Фатежский район,с.Нижний Реут</v>
      </c>
    </row>
    <row r="154" spans="1:12" ht="15" hidden="1" customHeight="1" outlineLevel="5" x14ac:dyDescent="0.2">
      <c r="A154" s="22">
        <v>118</v>
      </c>
      <c r="B154" s="27" t="str">
        <f>[4]TDSheet!A173</f>
        <v>Водопроводная башня (скважина 6104)</v>
      </c>
      <c r="C154" s="21"/>
      <c r="D154" s="8" t="s">
        <v>139</v>
      </c>
      <c r="E154" s="66" t="s">
        <v>18</v>
      </c>
      <c r="F154" s="67"/>
      <c r="G154" s="9">
        <v>100</v>
      </c>
      <c r="H154" s="6">
        <v>190905</v>
      </c>
      <c r="I154" s="7">
        <v>1</v>
      </c>
      <c r="J154" s="6">
        <f>[1]TDSheet!N209</f>
        <v>190905</v>
      </c>
      <c r="K154" s="6" t="e">
        <f>[1]TDSheet!O209</f>
        <v>#REF!</v>
      </c>
      <c r="L154" s="29" t="str">
        <f>[3]TDSheet!M49</f>
        <v>Курская область,Фатежский район,с.Нижний Реут</v>
      </c>
    </row>
    <row r="155" spans="1:12" ht="19.5" hidden="1" customHeight="1" outlineLevel="5" x14ac:dyDescent="0.2">
      <c r="A155" s="22">
        <v>119</v>
      </c>
      <c r="B155" s="27" t="str">
        <f>[4]TDSheet!A174</f>
        <v>Водопроводная скважина д.Русановка</v>
      </c>
      <c r="C155" s="21"/>
      <c r="D155" s="8" t="s">
        <v>140</v>
      </c>
      <c r="E155" s="66" t="s">
        <v>141</v>
      </c>
      <c r="F155" s="67"/>
      <c r="G155" s="9">
        <v>98.98</v>
      </c>
      <c r="H155" s="6">
        <v>121171.05</v>
      </c>
      <c r="I155" s="7">
        <v>1</v>
      </c>
      <c r="J155" s="6">
        <f>[1]TDSheet!N210</f>
        <v>121171.05</v>
      </c>
      <c r="K155" s="6" t="e">
        <f>[1]TDSheet!O210</f>
        <v>#REF!</v>
      </c>
      <c r="L155" s="29" t="str">
        <f>[3]TDSheet!M50</f>
        <v>Курская область,Фатежский район,с.Нижний Реут</v>
      </c>
    </row>
    <row r="156" spans="1:12" ht="11.25" hidden="1" customHeight="1" outlineLevel="5" x14ac:dyDescent="0.2">
      <c r="A156" s="22">
        <v>120</v>
      </c>
      <c r="B156" s="27" t="str">
        <f>[4]TDSheet!A175</f>
        <v>Водопроводная скважина д.Новые дворы</v>
      </c>
      <c r="C156" s="21"/>
      <c r="D156" s="8" t="s">
        <v>142</v>
      </c>
      <c r="E156" s="66" t="s">
        <v>143</v>
      </c>
      <c r="F156" s="67"/>
      <c r="G156" s="9">
        <v>100</v>
      </c>
      <c r="H156" s="6">
        <v>121171.05</v>
      </c>
      <c r="I156" s="7">
        <v>1</v>
      </c>
      <c r="J156" s="6">
        <f>[1]TDSheet!N211</f>
        <v>121171.05</v>
      </c>
      <c r="K156" s="6" t="e">
        <f>[1]TDSheet!O211</f>
        <v>#REF!</v>
      </c>
      <c r="L156" s="29" t="str">
        <f>[3]TDSheet!M51</f>
        <v>Курская область,Фатежский район,д.Русановка</v>
      </c>
    </row>
    <row r="157" spans="1:12" ht="24.75" hidden="1" customHeight="1" outlineLevel="5" x14ac:dyDescent="0.2">
      <c r="A157" s="22">
        <v>121</v>
      </c>
      <c r="B157" s="27" t="str">
        <f>[4]TDSheet!A176</f>
        <v>Водопроводная скважина Чибисовка</v>
      </c>
      <c r="C157" s="21"/>
      <c r="D157" s="8" t="s">
        <v>144</v>
      </c>
      <c r="E157" s="66" t="s">
        <v>145</v>
      </c>
      <c r="F157" s="67"/>
      <c r="G157" s="9">
        <v>100</v>
      </c>
      <c r="H157" s="6">
        <v>121171.05</v>
      </c>
      <c r="I157" s="7">
        <v>1</v>
      </c>
      <c r="J157" s="6">
        <f>[1]TDSheet!N212</f>
        <v>121171.05</v>
      </c>
      <c r="K157" s="6" t="e">
        <f>[1]TDSheet!O212</f>
        <v>#REF!</v>
      </c>
      <c r="L157" s="29" t="str">
        <f>[3]TDSheet!M52</f>
        <v>Курская область,Фатежский район,д.Новые дворы</v>
      </c>
    </row>
    <row r="158" spans="1:12" ht="45.75" hidden="1" customHeight="1" x14ac:dyDescent="0.2">
      <c r="A158" s="22">
        <v>122</v>
      </c>
      <c r="B158" s="27" t="str">
        <f>[4]TDSheet!A177</f>
        <v>Водопроводная скважина Русановка пос</v>
      </c>
      <c r="C158" s="21"/>
      <c r="D158" s="8" t="s">
        <v>146</v>
      </c>
      <c r="E158" s="66" t="s">
        <v>147</v>
      </c>
      <c r="F158" s="67"/>
      <c r="G158" s="9">
        <v>100</v>
      </c>
      <c r="H158" s="6">
        <v>121171.05</v>
      </c>
      <c r="I158" s="7">
        <v>1</v>
      </c>
      <c r="J158" s="6">
        <f>[1]TDSheet!N213</f>
        <v>121171.05</v>
      </c>
      <c r="K158" s="6" t="e">
        <f>[1]TDSheet!O213</f>
        <v>#REF!</v>
      </c>
      <c r="L158" s="29" t="str">
        <f>[3]TDSheet!M53</f>
        <v>Курская область,Фатежский район,д.Чибисовка</v>
      </c>
    </row>
    <row r="159" spans="1:12" ht="9" hidden="1" customHeight="1" x14ac:dyDescent="0.2">
      <c r="A159" s="22">
        <v>123</v>
      </c>
      <c r="B159" s="27" t="str">
        <f>[4]TDSheet!A178</f>
        <v>Водопроводная скважина Басовка</v>
      </c>
      <c r="C159" s="21"/>
      <c r="D159" s="8" t="s">
        <v>148</v>
      </c>
      <c r="E159" s="66" t="s">
        <v>149</v>
      </c>
      <c r="F159" s="67"/>
      <c r="G159" s="9">
        <v>100</v>
      </c>
      <c r="H159" s="6">
        <v>2027376.45</v>
      </c>
      <c r="I159" s="7">
        <v>1</v>
      </c>
      <c r="J159" s="6">
        <f>[1]TDSheet!N214</f>
        <v>2027376.45</v>
      </c>
      <c r="K159" s="6" t="e">
        <f>[1]TDSheet!O214</f>
        <v>#REF!</v>
      </c>
      <c r="L159" s="29" t="str">
        <f>[3]TDSheet!M54</f>
        <v>Курская область,Фатежский район,д.Русановка</v>
      </c>
    </row>
    <row r="160" spans="1:12" ht="11.25" hidden="1" customHeight="1" x14ac:dyDescent="0.2">
      <c r="A160" s="22">
        <v>124</v>
      </c>
      <c r="B160" s="27" t="str">
        <f>[4]TDSheet!A179</f>
        <v>Водопроводная скважина Сухочево</v>
      </c>
      <c r="C160" s="21"/>
      <c r="D160" s="8" t="s">
        <v>150</v>
      </c>
      <c r="E160" s="71" t="s">
        <v>151</v>
      </c>
      <c r="F160" s="72"/>
      <c r="G160" s="9">
        <v>100</v>
      </c>
      <c r="H160" s="6">
        <v>2027374.8</v>
      </c>
      <c r="I160" s="7">
        <v>1</v>
      </c>
      <c r="J160" s="6">
        <f>[1]TDSheet!N215</f>
        <v>2027374.8</v>
      </c>
      <c r="K160" s="6" t="e">
        <f>[1]TDSheet!O215</f>
        <v>#REF!</v>
      </c>
      <c r="L160" s="29" t="str">
        <f>[3]TDSheet!M55</f>
        <v>Курская область,Фатежский район,д.Басовка</v>
      </c>
    </row>
    <row r="161" spans="1:12" ht="11.25" customHeight="1" x14ac:dyDescent="0.2">
      <c r="A161" s="44" t="s">
        <v>152</v>
      </c>
      <c r="B161" s="45"/>
      <c r="C161" s="45"/>
      <c r="D161" s="45"/>
      <c r="E161" s="45"/>
      <c r="F161" s="45"/>
      <c r="G161" s="45"/>
      <c r="H161" s="12">
        <f>[2]TDSheet!L222</f>
        <v>17471040.390000001</v>
      </c>
      <c r="I161" s="13">
        <f>[2]TDSheet!M222</f>
        <v>127</v>
      </c>
      <c r="J161" s="12">
        <f>[2]TDSheet!N222</f>
        <v>15328376.18</v>
      </c>
      <c r="K161" s="12">
        <f>[2]TDSheet!O222</f>
        <v>2142664.21</v>
      </c>
      <c r="L161" s="4"/>
    </row>
    <row r="164" spans="1:12" ht="11.45" customHeight="1" x14ac:dyDescent="0.25">
      <c r="B164" s="41" t="s">
        <v>155</v>
      </c>
      <c r="C164" s="42"/>
      <c r="D164" s="42"/>
      <c r="E164" s="42"/>
    </row>
    <row r="165" spans="1:12" ht="11.45" customHeight="1" x14ac:dyDescent="0.25">
      <c r="B165" s="35" t="s">
        <v>156</v>
      </c>
    </row>
    <row r="167" spans="1:12" ht="11.45" customHeight="1" x14ac:dyDescent="0.2">
      <c r="B167" s="36" t="s">
        <v>157</v>
      </c>
      <c r="D167" s="37"/>
    </row>
  </sheetData>
  <mergeCells count="145">
    <mergeCell ref="K8:K13"/>
    <mergeCell ref="A9:G9"/>
    <mergeCell ref="A10:G10"/>
    <mergeCell ref="A11:G11"/>
    <mergeCell ref="A12:G12"/>
    <mergeCell ref="E13:F13"/>
    <mergeCell ref="A14:G14"/>
    <mergeCell ref="E15:F15"/>
    <mergeCell ref="A28:G28"/>
    <mergeCell ref="E16:F16"/>
    <mergeCell ref="E24:F24"/>
    <mergeCell ref="E25:F25"/>
    <mergeCell ref="E26:F26"/>
    <mergeCell ref="E27:F27"/>
    <mergeCell ref="A2:F2"/>
    <mergeCell ref="A8:G8"/>
    <mergeCell ref="H8:H13"/>
    <mergeCell ref="I8:I13"/>
    <mergeCell ref="E17:F17"/>
    <mergeCell ref="E18:F18"/>
    <mergeCell ref="J8:J13"/>
    <mergeCell ref="E22:F22"/>
    <mergeCell ref="E23:F23"/>
    <mergeCell ref="E19:F19"/>
    <mergeCell ref="E20:F20"/>
    <mergeCell ref="E21:F21"/>
    <mergeCell ref="E47:F47"/>
    <mergeCell ref="E48:F48"/>
    <mergeCell ref="E49:F49"/>
    <mergeCell ref="E30:F30"/>
    <mergeCell ref="E31:F31"/>
    <mergeCell ref="E32:F32"/>
    <mergeCell ref="E33:F33"/>
    <mergeCell ref="E46:F46"/>
    <mergeCell ref="E29:F29"/>
    <mergeCell ref="E57:F57"/>
    <mergeCell ref="E58:F58"/>
    <mergeCell ref="E59:F59"/>
    <mergeCell ref="E60:F60"/>
    <mergeCell ref="E52:F52"/>
    <mergeCell ref="E53:F53"/>
    <mergeCell ref="A56:G56"/>
    <mergeCell ref="E50:F50"/>
    <mergeCell ref="E51:F51"/>
    <mergeCell ref="A54:G54"/>
    <mergeCell ref="E69:F69"/>
    <mergeCell ref="E70:F70"/>
    <mergeCell ref="E71:F71"/>
    <mergeCell ref="E72:F72"/>
    <mergeCell ref="E73:F73"/>
    <mergeCell ref="E65:F65"/>
    <mergeCell ref="E67:F67"/>
    <mergeCell ref="E68:F68"/>
    <mergeCell ref="E61:F61"/>
    <mergeCell ref="E62:F62"/>
    <mergeCell ref="E63:F63"/>
    <mergeCell ref="E64:F64"/>
    <mergeCell ref="E84:F84"/>
    <mergeCell ref="E85:F85"/>
    <mergeCell ref="E86:F86"/>
    <mergeCell ref="E79:F79"/>
    <mergeCell ref="E80:F80"/>
    <mergeCell ref="E81:F81"/>
    <mergeCell ref="E82:F82"/>
    <mergeCell ref="E83:F83"/>
    <mergeCell ref="E74:F74"/>
    <mergeCell ref="E75:F75"/>
    <mergeCell ref="E76:F76"/>
    <mergeCell ref="E77:F77"/>
    <mergeCell ref="E78:F78"/>
    <mergeCell ref="E93:F93"/>
    <mergeCell ref="E94:F94"/>
    <mergeCell ref="E95:F95"/>
    <mergeCell ref="E96:F96"/>
    <mergeCell ref="E91:F91"/>
    <mergeCell ref="E92:F92"/>
    <mergeCell ref="E87:F87"/>
    <mergeCell ref="E88:F88"/>
    <mergeCell ref="E89:F89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114:F114"/>
    <mergeCell ref="E115:F115"/>
    <mergeCell ref="E116:F116"/>
    <mergeCell ref="E117:F117"/>
    <mergeCell ref="E112:F112"/>
    <mergeCell ref="A113:G113"/>
    <mergeCell ref="E107:F107"/>
    <mergeCell ref="E108:F108"/>
    <mergeCell ref="E109:F109"/>
    <mergeCell ref="E110:F110"/>
    <mergeCell ref="A111:G111"/>
    <mergeCell ref="E125:F125"/>
    <mergeCell ref="E126:F126"/>
    <mergeCell ref="E127:F127"/>
    <mergeCell ref="E128:F128"/>
    <mergeCell ref="E129:F129"/>
    <mergeCell ref="E122:F122"/>
    <mergeCell ref="E123:F123"/>
    <mergeCell ref="E124:F124"/>
    <mergeCell ref="E118:F118"/>
    <mergeCell ref="E119:F119"/>
    <mergeCell ref="E120:F120"/>
    <mergeCell ref="E121:F121"/>
    <mergeCell ref="E140:F140"/>
    <mergeCell ref="E141:F141"/>
    <mergeCell ref="E134:F134"/>
    <mergeCell ref="E135:F135"/>
    <mergeCell ref="E136:F136"/>
    <mergeCell ref="E130:F130"/>
    <mergeCell ref="E131:F131"/>
    <mergeCell ref="E132:F132"/>
    <mergeCell ref="E133:F133"/>
    <mergeCell ref="B164:E164"/>
    <mergeCell ref="E158:F158"/>
    <mergeCell ref="E159:F159"/>
    <mergeCell ref="E160:F160"/>
    <mergeCell ref="A161:G161"/>
    <mergeCell ref="A5:K6"/>
    <mergeCell ref="E153:F153"/>
    <mergeCell ref="E154:F154"/>
    <mergeCell ref="E155:F155"/>
    <mergeCell ref="E156:F156"/>
    <mergeCell ref="E157:F157"/>
    <mergeCell ref="E149:F149"/>
    <mergeCell ref="E150:F150"/>
    <mergeCell ref="E151:F151"/>
    <mergeCell ref="E152:F152"/>
    <mergeCell ref="E147:F147"/>
    <mergeCell ref="A148:G148"/>
    <mergeCell ref="E142:F142"/>
    <mergeCell ref="E143:F143"/>
    <mergeCell ref="E144:F144"/>
    <mergeCell ref="E145:F145"/>
    <mergeCell ref="A146:G146"/>
    <mergeCell ref="E138:F138"/>
    <mergeCell ref="E139:F139"/>
  </mergeCells>
  <pageMargins left="0.75" right="1" top="0.75" bottom="1" header="0.5" footer="0.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2019-11-01T10:11:27Z</cp:lastPrinted>
  <dcterms:created xsi:type="dcterms:W3CDTF">2019-07-10T11:14:14Z</dcterms:created>
  <dcterms:modified xsi:type="dcterms:W3CDTF">2020-09-30T22:25:13Z</dcterms:modified>
</cp:coreProperties>
</file>